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<sst xmlns="http://schemas.openxmlformats.org/spreadsheetml/2006/main" uniqueCount="791">
  <si>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</si>
  <si>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</si>
  <si>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</si>
  <si>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</si>
  <si>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</si>
  <si>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</si>
  <si>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</si>
  <si>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</si>
  <si>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</si>
  <si>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</si>
  <si>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</si>
  <si>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</si>
  <si>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</si>
  <si>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</si>
  <si>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</si>
  <si>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</si>
  <si>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</si>
  <si>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</si>
  <si>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</si>
  <si>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</si>
  <si>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</si>
  <si>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</si>
  <si>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</si>
  <si>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</si>
  <si>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</si>
  <si>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</si>
  <si>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</si>
  <si>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</si>
  <si>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</si>
  <si>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</si>
  <si>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</si>
  <si>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</si>
  <si>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</si>
  <si>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</si>
  <si>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</si>
  <si>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</si>
  <si>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</si>
  <si>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</si>
  <si>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</si>
  <si>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</si>
  <si>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</si>
  <si>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</si>
  <si>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</si>
  <si>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</si>
  <si>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</si>
  <si>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</si>
  <si>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</si>
  <si>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</si>
  <si>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</si>
  <si>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</si>
  <si>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</si>
  <si>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</si>
  <si>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</si>
  <si>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</si>
  <si>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</si>
  <si>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</si>
  <si>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</si>
  <si>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</si>
  <si>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</si>
  <si>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</si>
  <si>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</si>
  <si>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</si>
  <si>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</si>
  <si>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</si>
  <si>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</si>
  <si>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</si>
  <si>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</si>
  <si>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</si>
  <si>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</si>
  <si>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</si>
  <si>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</si>
  <si>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</si>
  <si>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</si>
  <si>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</si>
  <si>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</si>
  <si>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</si>
  <si>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MBA-ENS</t>
  </si>
  <si>
    <t>2026-2028</t>
  </si>
  <si>
    <t>P26707001</t>
  </si>
  <si>
    <t>Parth</t>
  </si>
  <si>
    <t>Sharma</t>
  </si>
  <si>
    <t>Parth Sharma</t>
  </si>
  <si>
    <t>sharmaparth75053@gmail.com</t>
  </si>
  <si>
    <t>P26707001@student.nicmar.ac.in</t>
  </si>
  <si>
    <t>Male</t>
  </si>
  <si>
    <t>17-Nov-2004</t>
  </si>
  <si>
    <t>Single</t>
  </si>
  <si>
    <t xml:space="preserve">Hindi ,English </t>
  </si>
  <si>
    <t xml:space="preserve">Travelling </t>
  </si>
  <si>
    <t>B+</t>
  </si>
  <si>
    <t>Rakesh kumar Sharma</t>
  </si>
  <si>
    <t>Businessman</t>
  </si>
  <si>
    <t>Rekha Sharma</t>
  </si>
  <si>
    <t>Housewife</t>
  </si>
  <si>
    <t xml:space="preserve">Ghp Indralok society banipark, Jaipur </t>
  </si>
  <si>
    <t>Jaipur</t>
  </si>
  <si>
    <t>Rajasthan</t>
  </si>
  <si>
    <t>NA</t>
  </si>
  <si>
    <t>Aravali Public School</t>
  </si>
  <si>
    <t xml:space="preserve">CBSE Rajasthan </t>
  </si>
  <si>
    <t>2019-Mar</t>
  </si>
  <si>
    <t>2020-Jun</t>
  </si>
  <si>
    <t xml:space="preserve">Delhi Public School </t>
  </si>
  <si>
    <t xml:space="preserve">CBSE, Rajasthan </t>
  </si>
  <si>
    <t>Commerce</t>
  </si>
  <si>
    <t>2021-Mar</t>
  </si>
  <si>
    <t>2022-Jun</t>
  </si>
  <si>
    <t xml:space="preserve">Rajasthan University </t>
  </si>
  <si>
    <t xml:space="preserve">St.Xavier College, Rajasthan </t>
  </si>
  <si>
    <t>Bachelor of Business Administration (BBA)</t>
  </si>
  <si>
    <t>2022-Aug</t>
  </si>
  <si>
    <t>2025-May</t>
  </si>
  <si>
    <t>Advanced Excel, ethical hacking</t>
  </si>
  <si>
    <t>Verified</t>
  </si>
  <si>
    <t>P26707002</t>
  </si>
  <si>
    <t>Vayun</t>
  </si>
  <si>
    <t>Tiwari</t>
  </si>
  <si>
    <t>Vayun Tiwari</t>
  </si>
  <si>
    <t>varanatiwari@gmail.com</t>
  </si>
  <si>
    <t>P26707002@student.nicmar.ac.in</t>
  </si>
  <si>
    <t>11-Feb-2003</t>
  </si>
  <si>
    <t>Hindi, English</t>
  </si>
  <si>
    <t xml:space="preserve">Photography, Artwork,Content creation </t>
  </si>
  <si>
    <t>Vareesh Tiwari</t>
  </si>
  <si>
    <t>self employed</t>
  </si>
  <si>
    <t>Dr Anamika Tiwari</t>
  </si>
  <si>
    <t>Teacher</t>
  </si>
  <si>
    <t>B 13 shilpi kunj Rewa MP</t>
  </si>
  <si>
    <t>Rewa</t>
  </si>
  <si>
    <t>Madhya Pradesh</t>
  </si>
  <si>
    <t>St Joseph s college,  Allahabad UP</t>
  </si>
  <si>
    <t>Council For The Indian School of Certificate Examinations, New Delhi, ICSE BOARD</t>
  </si>
  <si>
    <t>2018-Apr</t>
  </si>
  <si>
    <t>2019-May</t>
  </si>
  <si>
    <t>Bal Bharti School, Rewa MP</t>
  </si>
  <si>
    <t>Central Board of Secondary Education, CBSE</t>
  </si>
  <si>
    <t>2020-Apr</t>
  </si>
  <si>
    <t>2021-Jul</t>
  </si>
  <si>
    <t>NIMS UNIVERSITY, JAIPUR, RAJASTHAN</t>
  </si>
  <si>
    <t>NIMS UNIVERSITY, RAJASTHAN</t>
  </si>
  <si>
    <t>Bachelor of Arts (B.A.)</t>
  </si>
  <si>
    <t>Other</t>
  </si>
  <si>
    <t>2023-Jul</t>
  </si>
  <si>
    <t>2026-Jun</t>
  </si>
  <si>
    <t>MS Office</t>
  </si>
  <si>
    <t>Pending</t>
  </si>
  <si>
    <t>P26707003</t>
  </si>
  <si>
    <t xml:space="preserve">Reuben </t>
  </si>
  <si>
    <t xml:space="preserve">Paul </t>
  </si>
  <si>
    <t xml:space="preserve">Santhosh </t>
  </si>
  <si>
    <t xml:space="preserve">Reuben  Paul  Santhosh </t>
  </si>
  <si>
    <t>reubenpaulretrowave@gmail.com</t>
  </si>
  <si>
    <t>P26707003@student.nicmar.ac.in</t>
  </si>
  <si>
    <t>21-Aug-2002</t>
  </si>
  <si>
    <t xml:space="preserve">Trekking , Music ,Badminton </t>
  </si>
  <si>
    <t>O+</t>
  </si>
  <si>
    <t xml:space="preserve">Santhosh Baby </t>
  </si>
  <si>
    <t>Buisnessman</t>
  </si>
  <si>
    <t>Anu Santhosh</t>
  </si>
  <si>
    <t>Professor</t>
  </si>
  <si>
    <t xml:space="preserve">6/95 D , Panangadan House , Near Cosmos Club , V.R puram P.O ,680722, Chalakudy , Thrissur , Kerala </t>
  </si>
  <si>
    <t>Thrissur</t>
  </si>
  <si>
    <t>Kerala</t>
  </si>
  <si>
    <t>P26707004</t>
  </si>
  <si>
    <t>Amritha</t>
  </si>
  <si>
    <t>Ashokan</t>
  </si>
  <si>
    <t>Amritha Ashokan</t>
  </si>
  <si>
    <t>P26707004@student.nicmar.ac.in</t>
  </si>
  <si>
    <t>Female</t>
  </si>
  <si>
    <t>26-Sep-2002</t>
  </si>
  <si>
    <t>English,Hindi,Gujarati,Malayalam</t>
  </si>
  <si>
    <t>Reading,Gaming,Music,Dancing</t>
  </si>
  <si>
    <t>Ashokan Gopalan</t>
  </si>
  <si>
    <t>Private Job</t>
  </si>
  <si>
    <t>Suma Ashokan</t>
  </si>
  <si>
    <t>23 B Jivan Apartment, Nr. Gor Na Kuvo, Maninagar East, Ahmedabad - 380008</t>
  </si>
  <si>
    <t>Ahmedabad</t>
  </si>
  <si>
    <t>Gujarat</t>
  </si>
  <si>
    <t xml:space="preserve">Millennium Girls Hostel, NICMAR University, Balewadi, Pune - 411045 </t>
  </si>
  <si>
    <t>Pune</t>
  </si>
  <si>
    <t>Maharashtra</t>
  </si>
  <si>
    <t>Hebron Secondary and Higher Secondary School</t>
  </si>
  <si>
    <t>Gujarat Secondary &amp; Higher Secondary Education Board, Gujarat</t>
  </si>
  <si>
    <t>2017-Jun</t>
  </si>
  <si>
    <t>2018-Mar</t>
  </si>
  <si>
    <t>Edunova Higher Secondary School</t>
  </si>
  <si>
    <t>Science (PCB)</t>
  </si>
  <si>
    <t>2019-Jun</t>
  </si>
  <si>
    <t>2020-Mar</t>
  </si>
  <si>
    <t>Gujarat University</t>
  </si>
  <si>
    <t>St. Xavier's College, Ahmedabad, Gujarat</t>
  </si>
  <si>
    <t>Bachelor of Science (B.Sc.)</t>
  </si>
  <si>
    <t>2023-Apr</t>
  </si>
  <si>
    <t>Master of Science (M.Sc.)</t>
  </si>
  <si>
    <t>2023-Jun</t>
  </si>
  <si>
    <t>2025-Apr</t>
  </si>
  <si>
    <t>MS Office,AutoCAD,Canva,Primavera</t>
  </si>
  <si>
    <t>Avaniruh Nature Services | Botanist | Ahmedabad | Jun 2025 | Jul 2026 | 1 Years, 1 Months, 1 Days | 2.4</t>
  </si>
  <si>
    <t>Organic Farming Workshop
Naturalist Training Program
Intellectual Property Right Training</t>
  </si>
  <si>
    <t>P26707005</t>
  </si>
  <si>
    <t>Koushal</t>
  </si>
  <si>
    <t>Manik</t>
  </si>
  <si>
    <t>Joundal</t>
  </si>
  <si>
    <t>Koushal Manik Joundal</t>
  </si>
  <si>
    <t>Kjoundal@gamil.com</t>
  </si>
  <si>
    <t>P26707005@student.nicmar.ac.in</t>
  </si>
  <si>
    <t>25-May-2002</t>
  </si>
  <si>
    <t>Marathi,English,Hindhi</t>
  </si>
  <si>
    <t xml:space="preserve">Traveling, sport,Reading  </t>
  </si>
  <si>
    <t>Farmer</t>
  </si>
  <si>
    <t>Lata</t>
  </si>
  <si>
    <t>homemaker</t>
  </si>
  <si>
    <t xml:space="preserve">Joundal mala, Vadanage, Kolhapur, Maharashtra </t>
  </si>
  <si>
    <t>Kolhapur</t>
  </si>
  <si>
    <t>Wood Regency, Behind Amar tech park, balewadhi, Pune</t>
  </si>
  <si>
    <t>Shri Jyotriling vidya Mandir</t>
  </si>
  <si>
    <t xml:space="preserve">Maharashtra state Board / Kolhapur </t>
  </si>
  <si>
    <t>2012-Jun</t>
  </si>
  <si>
    <t>S.M Lohiya Junior College kolhapur.</t>
  </si>
  <si>
    <t xml:space="preserve">Maharashtra state Board of Secondary &amp; Higher Secondary Education   </t>
  </si>
  <si>
    <t>Science (PCM)</t>
  </si>
  <si>
    <t>2018-Jun</t>
  </si>
  <si>
    <t>2020-Feb</t>
  </si>
  <si>
    <t xml:space="preserve">Shivaji University </t>
  </si>
  <si>
    <t xml:space="preserve">Kolhapur Institute of Technology's College of Engineering (Autonomous) Kolhapur </t>
  </si>
  <si>
    <t>Bachelor of Technology (B.Tech)</t>
  </si>
  <si>
    <t>Civil &amp; Environmental Engineering</t>
  </si>
  <si>
    <t>2020-Jul</t>
  </si>
  <si>
    <t>2024-Jun</t>
  </si>
  <si>
    <t>AutoCAD, MS office ,Degine Builder ,Primavera</t>
  </si>
  <si>
    <t>WEST BEST BUILDCON | Jr. Engineer | Navi Mumbai  | Apr 2024 | May 2025 | 1 Years, 1 Months, 17 Days | 3.2
Sika Solutions pvt.ltd  | Green Building Co-ordinator  | Navi Mumbai  | Aug 2025 | Jun 2026 | 0 Years, 10 Months, 18 Days | 3.12</t>
  </si>
  <si>
    <t>24 month(s)</t>
  </si>
  <si>
    <t>Eco Foot Forward Environmental Consultancy pvt.ltd  | Sustainability Analyst Intern | MUMBAI | Feb 2024 | Mar 2024 | 8 Weeks | Campus Internship</t>
  </si>
  <si>
    <t>Auto Cad</t>
  </si>
  <si>
    <t>P26707006</t>
  </si>
  <si>
    <t xml:space="preserve">Rushali </t>
  </si>
  <si>
    <t>Pralhad</t>
  </si>
  <si>
    <t>Tonge</t>
  </si>
  <si>
    <t>Rushali  Pralhad Tonge</t>
  </si>
  <si>
    <t>rushalitonge623@gmail.com</t>
  </si>
  <si>
    <t>P26707006@student.nicmar.ac.in</t>
  </si>
  <si>
    <t>13-Oct-2002</t>
  </si>
  <si>
    <t>English,Hindi, Marathi</t>
  </si>
  <si>
    <t>Music,Readingbooks</t>
  </si>
  <si>
    <t>AB+</t>
  </si>
  <si>
    <t>Worker</t>
  </si>
  <si>
    <t>Manjusha</t>
  </si>
  <si>
    <t>House wife</t>
  </si>
  <si>
    <t>ward no. 19 VTC dudhalakala saonga</t>
  </si>
  <si>
    <t>Chhindwara</t>
  </si>
  <si>
    <t xml:space="preserve">New Sunflower English High School,Pipla Narayanwar, Chhindwara </t>
  </si>
  <si>
    <t>Board of secondary Education, Madhya Pradesh, Bhopal</t>
  </si>
  <si>
    <t>2018-May</t>
  </si>
  <si>
    <t>Bhalerao Junior college of science Saoner</t>
  </si>
  <si>
    <t>Maharashtra State Board of Secondary and Higher Secondary Education, Pune</t>
  </si>
  <si>
    <t>Science (PCMB)</t>
  </si>
  <si>
    <t>2018-Jul</t>
  </si>
  <si>
    <t>Fire Service Engineering</t>
  </si>
  <si>
    <t>GH Raisoni Insititute of Engineering and Technology Nagpur</t>
  </si>
  <si>
    <t>2023-May</t>
  </si>
  <si>
    <t>GH Raisoni University Amravati</t>
  </si>
  <si>
    <t>2025-Jun</t>
  </si>
  <si>
    <t>Nagpur Municipal Corporation, Nagpur Fire and Emergency Service Civil Lines, Nagpur  | Trainee | Nagpur | Sep 2021 | Oct 2021 | 6 Weeks | Campus Internship</t>
  </si>
  <si>
    <t>NPTEL Certifications in Industrial safety Engineering 
Confined Space safety test
Work at Height safety</t>
  </si>
  <si>
    <t>P26707007</t>
  </si>
  <si>
    <t>Vikramsinh</t>
  </si>
  <si>
    <t>Anil</t>
  </si>
  <si>
    <t>Jadhav</t>
  </si>
  <si>
    <t>Vikramsinh Anil Jadhav</t>
  </si>
  <si>
    <t>P26707007@student.nicmar.ac.in</t>
  </si>
  <si>
    <t>27-Jul-2003</t>
  </si>
  <si>
    <t xml:space="preserve">Hindi,English,Marathi </t>
  </si>
  <si>
    <t xml:space="preserve">Playing cricket,Reading ,Travelling </t>
  </si>
  <si>
    <t>Anil Jadhav</t>
  </si>
  <si>
    <t>Asmita Jadhav</t>
  </si>
  <si>
    <t>A/p:- Hingangaon Khurd Tal :-Kadegaon Dist:-Sangli</t>
  </si>
  <si>
    <t>Sangli</t>
  </si>
  <si>
    <t>katraj</t>
  </si>
  <si>
    <t>Mahatma Gandhi Highschool Kadegaon</t>
  </si>
  <si>
    <t>Maharashtra State Board Of Secondary and Higher Secondary Education, Pune</t>
  </si>
  <si>
    <t>2021-Jun</t>
  </si>
  <si>
    <t>Sadguru Gadge Maharaj College Karad</t>
  </si>
  <si>
    <t>Humanities / Arts</t>
  </si>
  <si>
    <t>2022-Jul</t>
  </si>
  <si>
    <t>2023-Feb</t>
  </si>
  <si>
    <t>Shivaji University,Kolhapur</t>
  </si>
  <si>
    <t>Rajarambapu Institute of Technology Rajaramnagar Islampur</t>
  </si>
  <si>
    <t>Business Analytics</t>
  </si>
  <si>
    <t>2023-Oct</t>
  </si>
  <si>
    <t>2026-Mar</t>
  </si>
  <si>
    <t>MS Office,Python</t>
  </si>
  <si>
    <t>INFOSYS BPM SKILL DEVELOPMENT PROGRAM
NSE Certification</t>
  </si>
  <si>
    <t>P26707008</t>
  </si>
  <si>
    <t>Sidharth</t>
  </si>
  <si>
    <t>Girish</t>
  </si>
  <si>
    <t>Mandke</t>
  </si>
  <si>
    <t>Sidharth Girish Mandke</t>
  </si>
  <si>
    <t>P26707008@student.nicmar.ac.in</t>
  </si>
  <si>
    <t>18-Apr-2002</t>
  </si>
  <si>
    <t>Hindi,English,marathi</t>
  </si>
  <si>
    <t>Travelling</t>
  </si>
  <si>
    <t>A+</t>
  </si>
  <si>
    <t>Business</t>
  </si>
  <si>
    <t>Yogini</t>
  </si>
  <si>
    <t>Accountant</t>
  </si>
  <si>
    <t>Rohan Madhuban ll, Bavdhan, Pune</t>
  </si>
  <si>
    <t xml:space="preserve">Bhartiya Vidya Bhavan </t>
  </si>
  <si>
    <t>State board. Maharashtra</t>
  </si>
  <si>
    <t>2008-Jun</t>
  </si>
  <si>
    <t>New India School and Juniour College</t>
  </si>
  <si>
    <t>SSC. Pune, Maharashtra</t>
  </si>
  <si>
    <t>2020-Nov</t>
  </si>
  <si>
    <t>Savitribai Phule Pune University</t>
  </si>
  <si>
    <t>Abasaheb Garware college. Pune, Maharashtra</t>
  </si>
  <si>
    <t>Bachelor of Science</t>
  </si>
  <si>
    <t>2021-Sep</t>
  </si>
  <si>
    <t>Basics of GIS</t>
  </si>
  <si>
    <t>BNHS
WNE- India</t>
  </si>
  <si>
    <t>P26707009</t>
  </si>
  <si>
    <t>Maya</t>
  </si>
  <si>
    <t>Ravi</t>
  </si>
  <si>
    <t>Katti</t>
  </si>
  <si>
    <t>Maya Ravi Katti</t>
  </si>
  <si>
    <t>mayarkatti@gmail.com</t>
  </si>
  <si>
    <t>P26707009@student.nicmar.ac.in</t>
  </si>
  <si>
    <t>26-Oct-2002</t>
  </si>
  <si>
    <t xml:space="preserve">English, Hindi, Kannada,French (A1) </t>
  </si>
  <si>
    <t>Baking, Reading, Birdwatching</t>
  </si>
  <si>
    <t>Ravi N Katti</t>
  </si>
  <si>
    <t>Engineer</t>
  </si>
  <si>
    <t>Jahnavi R Katti</t>
  </si>
  <si>
    <t>Homemaker</t>
  </si>
  <si>
    <t>C3-501, 29 Goldcoast, Lane no 13, Tingre Nagar</t>
  </si>
  <si>
    <t>Air Force School Chandan Nagar Pune</t>
  </si>
  <si>
    <t>Central Board of Secondary Education, Pune</t>
  </si>
  <si>
    <t>2017-Apr</t>
  </si>
  <si>
    <t xml:space="preserve">SMT VP Hanchinmani College </t>
  </si>
  <si>
    <t xml:space="preserve"> Karnataka School Examination and Assessment Board (KSEAB)</t>
  </si>
  <si>
    <t>2019-Apr</t>
  </si>
  <si>
    <t>Indian Institute for Science Research and Education Bhopal</t>
  </si>
  <si>
    <t>2020-Dec</t>
  </si>
  <si>
    <t>MS Excel, Python, R ,C , GIS,MS powerpoint</t>
  </si>
  <si>
    <t>Indian Institute for Human Settlements | Research Intern | Bengaluru | Jan 2026 | Jul 2026 | 25 Weeks
ENS Rennes, France | Masters thesis intern | Rennes, France | Sep 2024 | Mar 2025 | 26 Weeks</t>
  </si>
  <si>
    <t>P26707010</t>
  </si>
  <si>
    <t>Manisha</t>
  </si>
  <si>
    <t>Bhaurao</t>
  </si>
  <si>
    <t>Barange</t>
  </si>
  <si>
    <t>Manisha Bhaurao Barange</t>
  </si>
  <si>
    <t>P26707010@student.nicmar.ac.in</t>
  </si>
  <si>
    <t>17-Mar-2000</t>
  </si>
  <si>
    <t>Hindi, English,Marathi</t>
  </si>
  <si>
    <t>Reading,Dancing,music</t>
  </si>
  <si>
    <t>Bhaurao Barange</t>
  </si>
  <si>
    <t>Retired Government Employee</t>
  </si>
  <si>
    <t>Jaishri Barange</t>
  </si>
  <si>
    <t>Home Maker</t>
  </si>
  <si>
    <t>House no 10/c, Sasane Layout, Jaitala, Nagpur, 441106</t>
  </si>
  <si>
    <t>Nagpur</t>
  </si>
  <si>
    <t>St Claret School</t>
  </si>
  <si>
    <t>CBSE Maharashtra</t>
  </si>
  <si>
    <t>2015-Jun</t>
  </si>
  <si>
    <t>2016-May</t>
  </si>
  <si>
    <t xml:space="preserve">TIP TOP Convent </t>
  </si>
  <si>
    <t>Maharashtra State Board of Secondary and Higher Secondary Education, Maharashtra</t>
  </si>
  <si>
    <t>2016-Jun</t>
  </si>
  <si>
    <t>Fergusson College</t>
  </si>
  <si>
    <t>Fergusson College Pune</t>
  </si>
  <si>
    <t>Environmental Science &amp; Biology</t>
  </si>
  <si>
    <t xml:space="preserve">Fergusson College </t>
  </si>
  <si>
    <t>Autocad, MS office, ARCGIS,Qgis,LCA,Carbon Footprinting ,Google Earth</t>
  </si>
  <si>
    <t>Godrej and Boyce Mfg. co.Ltd | Assistant Manager | Bangalore and Mumbai | Jul 2023 | Feb 2026 | 2 Years, 6 Months, 24 Days | 5.72</t>
  </si>
  <si>
    <t>30 month(s)</t>
  </si>
  <si>
    <t>Pune Municipal Corporation | Intern | Pune  | Jul 2022 | Jun 2023 | 48 Weeks</t>
  </si>
  <si>
    <t>Manisha Barange</t>
  </si>
  <si>
    <t>No Uploaded</t>
  </si>
  <si>
    <t>P26707011</t>
  </si>
  <si>
    <t>Vittanala</t>
  </si>
  <si>
    <t>Sai</t>
  </si>
  <si>
    <t>Vishwa Teja</t>
  </si>
  <si>
    <t>Vittanala Sai Vishwa Teja</t>
  </si>
  <si>
    <t>P26707011@student.nicmar.ac.in</t>
  </si>
  <si>
    <t>06-Oct-2003</t>
  </si>
  <si>
    <t xml:space="preserve">Telugu , Hindi ,English </t>
  </si>
  <si>
    <t xml:space="preserve">Playing Guitar , Video editing ,Design </t>
  </si>
  <si>
    <t>Vittanala Veera Babu</t>
  </si>
  <si>
    <t>Self employed</t>
  </si>
  <si>
    <t>Vittanala Bhavani</t>
  </si>
  <si>
    <t>Receptionist</t>
  </si>
  <si>
    <t xml:space="preserve">1-60, KR Residence </t>
  </si>
  <si>
    <t>Medchal</t>
  </si>
  <si>
    <t>Telangana</t>
  </si>
  <si>
    <t>Dhatrak Model School</t>
  </si>
  <si>
    <t>Board of Secondary Education, Telangana</t>
  </si>
  <si>
    <t>Sri Chaitanya Junior College</t>
  </si>
  <si>
    <t xml:space="preserve"> TELANGANA STATE BOARD OF INTERMEDIATE EDUCATION</t>
  </si>
  <si>
    <t>2021-May</t>
  </si>
  <si>
    <t>Jawaharlal Nehru Technological University Hyderabad</t>
  </si>
  <si>
    <t>VNR Vignana Jyothi Institute of Engineering and Technology</t>
  </si>
  <si>
    <t>Civil Engineering</t>
  </si>
  <si>
    <t>2021-Dec</t>
  </si>
  <si>
    <t>2026-May</t>
  </si>
  <si>
    <t>AutoCAD,  MS Excel, StAAd pro</t>
  </si>
  <si>
    <t>P26707013</t>
  </si>
  <si>
    <t xml:space="preserve">Shashwat </t>
  </si>
  <si>
    <t>Shit</t>
  </si>
  <si>
    <t>Shashwat  Shit</t>
  </si>
  <si>
    <t>sashwat.1320@gmail.com</t>
  </si>
  <si>
    <t>P26707013@student.nicmar.ac.in</t>
  </si>
  <si>
    <t>13-Jun-2000</t>
  </si>
  <si>
    <t xml:space="preserve">English, Hindi </t>
  </si>
  <si>
    <t xml:space="preserve">Trekking, travelling, photography, music, exploring </t>
  </si>
  <si>
    <t>Late Kanchan shit</t>
  </si>
  <si>
    <t xml:space="preserve">Advocate </t>
  </si>
  <si>
    <t xml:space="preserve">Arti Kanchan </t>
  </si>
  <si>
    <t xml:space="preserve">Teacher </t>
  </si>
  <si>
    <t xml:space="preserve">Ultratech cement limited, Hirmi, Township f-337, Chattisgarh </t>
  </si>
  <si>
    <t>Raipur</t>
  </si>
  <si>
    <t>Chhattisgarh</t>
  </si>
  <si>
    <t xml:space="preserve">Nicmar University hostel, ultima </t>
  </si>
  <si>
    <t xml:space="preserve">The Aditya Birla public school Hirmi Chattisgarh </t>
  </si>
  <si>
    <t xml:space="preserve">CBSE, Hirmi, Chattisgarh </t>
  </si>
  <si>
    <t>2016-Apr</t>
  </si>
  <si>
    <t xml:space="preserve">The Aditya Birla public school, Rawan, Chattisgarh </t>
  </si>
  <si>
    <t xml:space="preserve">CBSE Grasim vihar Chattisgarh </t>
  </si>
  <si>
    <t xml:space="preserve">Guru Ghasidas Central University Bilaspur Chhattisgarh </t>
  </si>
  <si>
    <t>Bachelor of Science (Honours) (B.Sc. Hons.)</t>
  </si>
  <si>
    <t>Forestry</t>
  </si>
  <si>
    <t>2022-May</t>
  </si>
  <si>
    <t xml:space="preserve">Fergusson College Pune Maharashtra </t>
  </si>
  <si>
    <t>Environmental Science</t>
  </si>
  <si>
    <t>2024-May</t>
  </si>
  <si>
    <t>MS Word, MS Excel ,MS powerpoint ,Canva ,Editing skills ,MS office ,Basics of GIS &amp; Mapping ,Camera traps ,Data management, analysis and interpretation ,Wildlife surveys &amp; ecological field techniques ,EIA ,EHS ,Stakeholder coordination ,Project management</t>
  </si>
  <si>
    <t>The Grasslands Trust, Pune | Project Manager AITE 2026  | Pune, maharashtra  | Dec 2025 | May 2026 | 0 Years, 4 Months, 25 Days
Direct Dialogue initiatives India Private limited  | Outreach Fundraiser  | Pune, maharashtra  | Sep 2024 | Dec 2024 | 0 Years, 3 Months, 3 Days</t>
  </si>
  <si>
    <t>Fergusson College, Pune  | Biodiversity Head  | Ferguson college, Pune  | Sep 2023 | Feb 2024 | 22 Weeks | Campus Internship
Fergusson College, Pune  | Biodiversity Head NAAC audit team  | Ferguson college, Pune  | Mar 2023 | Apr 2023 | 5 Weeks | Campus Internship
Wildlife Institute of India (WII)  | Research Intern | Rajaji National park, Uttarakhand  | Dec 2023 | Dec 2023 | 2 Weeks
NCBS ( National Centre for Biological sciences) Banglore &amp; Wildlife Institute of India (WII)  | Research Intern  | Bandhavgarh Tiger Reserve, Umaria, Madhya Pradesh  | Jan 2021 | Jul 2021 | 27 Weeks
FRLHT (Foundation for Revitalisation of Local Health Traditions), Banglore  | Research Intern  | Achanakmar Tiger Reserve, Bilaspur, Chhattisgarh  | Dec 2020 | Jan 2021 | 3 Weeks
NTCA (National Tiger Conservation Authority) in Achanakmar Tiger Reserve, Forest Department, Chhattisgarh  | Project Lead AITE 2021-2022 | Achanakmar Tiger Reserve, Bilaspur, Chhattisgarh  | Oct 2021 | Oct 2021 | 1 Weeks
KGDM arts, commerce &amp; science College, Niphad, Nashik  | Research Intern under JRF ( Junior Research Fellow) | Ratnagiri, Maharashtra  | Dec 2019 | Jan 2020 | 1 Weeks
WCS India ( Wildlife conservation society ) &amp; HYTICOS ( Hyderabad Tiger conservation society )  | Volunteer  | Ambrabad Tiger Reserve, Nallamala hills, Telangana  | Feb 2020 | Mar 2020 | 3 Weeks
VNC ( Voluntary nature conservancy), Gujarat  | Volunteer  | Vallabh Vidyanagar, Gujarat  | May 2019 | May 2019 | 1 Weeks
Madhya Pradesh forest department  | Volunteer  | Panna Tiger Reserve, Madhya Pradesh  | Nov 2020 | Nov 2020 | 0 Weeks</t>
  </si>
  <si>
    <t>P26707014</t>
  </si>
  <si>
    <t xml:space="preserve">Keni </t>
  </si>
  <si>
    <t>Shreesh</t>
  </si>
  <si>
    <t>Dilesh</t>
  </si>
  <si>
    <t>Keni  Shreesh Dilesh</t>
  </si>
  <si>
    <t>shreeshkeni575@gmail.com</t>
  </si>
  <si>
    <t>P26707014@student.nicmar.ac.in</t>
  </si>
  <si>
    <t>06-Jun-2004</t>
  </si>
  <si>
    <t>Hindi English Marathi</t>
  </si>
  <si>
    <t xml:space="preserve">Reading books, listening podcasts , gymnasium,adventure sports </t>
  </si>
  <si>
    <t>4464 3040 3025</t>
  </si>
  <si>
    <t xml:space="preserve">Dilesh </t>
  </si>
  <si>
    <t xml:space="preserve">Corporate office </t>
  </si>
  <si>
    <t xml:space="preserve">Late Deepika Dilesh Keni </t>
  </si>
  <si>
    <t>23/401,4th floor,Madhukunj CHS, Kannamwar nagar 1, Vikhroli east</t>
  </si>
  <si>
    <t>Mumbai Suburban</t>
  </si>
  <si>
    <t xml:space="preserve">Udayachal High School </t>
  </si>
  <si>
    <t xml:space="preserve">Secondry and Higher Secondry Education,Pune, Maharashtra </t>
  </si>
  <si>
    <t>2014-Jun</t>
  </si>
  <si>
    <t xml:space="preserve">Diploma in Civil engineering </t>
  </si>
  <si>
    <t xml:space="preserve">Veermata Jijabai Technological Institute, Mumbaj,Maharashtra </t>
  </si>
  <si>
    <t>2020-Aug</t>
  </si>
  <si>
    <t xml:space="preserve">Mumbai University </t>
  </si>
  <si>
    <t>AP SHAH INSTITUTE of Technology, Thane , Maharashtra</t>
  </si>
  <si>
    <t>Bachelor of Engineering (B.E.)</t>
  </si>
  <si>
    <t>Autocad,MS Office</t>
  </si>
  <si>
    <t>Proficient in Autocad Civil</t>
  </si>
  <si>
    <t>P26707015</t>
  </si>
  <si>
    <t>Vighnesh</t>
  </si>
  <si>
    <t>Chakradeo</t>
  </si>
  <si>
    <t>Vighnesh Chakradeo</t>
  </si>
  <si>
    <t>chakradeomvighnesh@gmail.com</t>
  </si>
  <si>
    <t>P26707015@student.nicmar.ac.in</t>
  </si>
  <si>
    <t>12-Apr-2005</t>
  </si>
  <si>
    <t xml:space="preserve">Hindi,English ,Marathi </t>
  </si>
  <si>
    <t>Reading,listening to music,playing synthesizer</t>
  </si>
  <si>
    <t>Milind Chakradeo</t>
  </si>
  <si>
    <t>Bank Manager</t>
  </si>
  <si>
    <t>Late. Varsha Chakradeo</t>
  </si>
  <si>
    <t>-</t>
  </si>
  <si>
    <t>313, Lokmanya Nagar, anjor appartment, Indore [M.P.]</t>
  </si>
  <si>
    <t>Indore</t>
  </si>
  <si>
    <t>P26707016</t>
  </si>
  <si>
    <t>Adhishri</t>
  </si>
  <si>
    <t>Vinay</t>
  </si>
  <si>
    <t>Patil</t>
  </si>
  <si>
    <t>Adhishri Vinay Patil</t>
  </si>
  <si>
    <t>adhishripatil0204@gmail.com</t>
  </si>
  <si>
    <t>P26707016@student.nicmar.ac.in</t>
  </si>
  <si>
    <t>02-Apr-2002</t>
  </si>
  <si>
    <t>Hindi,English, Marathi</t>
  </si>
  <si>
    <t>Reading,Music</t>
  </si>
  <si>
    <t>Jyostna</t>
  </si>
  <si>
    <t>Principal</t>
  </si>
  <si>
    <t>201 Anant Vasaht Kothari Blocks
Bibvewadi Pune</t>
  </si>
  <si>
    <t>A6, 701, Rigved Uptown , Sai Canary Road</t>
  </si>
  <si>
    <t>Sinhagad Spring Dale School</t>
  </si>
  <si>
    <t>2006-Jun</t>
  </si>
  <si>
    <t>BH Chate College</t>
  </si>
  <si>
    <t>HSC Maharashtra</t>
  </si>
  <si>
    <t>Mumbai University</t>
  </si>
  <si>
    <t>Sir JJ College of Architecture</t>
  </si>
  <si>
    <t>Bachelor of Architecture (B.Arch.)</t>
  </si>
  <si>
    <t>Architecture</t>
  </si>
  <si>
    <t>AutoCAD, SketchUp, Revit, Lumion, Enscape, Adobe Creative Suite, Microsoft Office, Canva</t>
  </si>
  <si>
    <t>RUA Ecospaces | Junior Green Building Analyst | Mumbai | Jun 2025 | Jun 2026 | 1 Years, 0 Months, 21 Days | 3.36</t>
  </si>
  <si>
    <t>12 month(s)</t>
  </si>
  <si>
    <t>IGBC AP Associate</t>
  </si>
  <si>
    <t>P26707017</t>
  </si>
  <si>
    <t>CHENDIKA</t>
  </si>
  <si>
    <t>RAHUL</t>
  </si>
  <si>
    <t>SATYA</t>
  </si>
  <si>
    <t>Chendika Rahul Satya</t>
  </si>
  <si>
    <t>satya5rahul@gmail.com</t>
  </si>
  <si>
    <t>P26707017@student.nicmar.ac.in</t>
  </si>
  <si>
    <t>15-May-2000</t>
  </si>
  <si>
    <t>English,Hindi,Telugu</t>
  </si>
  <si>
    <t>Reading,travelling</t>
  </si>
  <si>
    <t>8361 3762 6200</t>
  </si>
  <si>
    <t>Ravi Sri Babu Chendika</t>
  </si>
  <si>
    <t>Surya Kala Chendika</t>
  </si>
  <si>
    <t>Home maker</t>
  </si>
  <si>
    <t>202, Subrahmanya Palayamam,KV Rao Street
Labbipet,Vijayawada</t>
  </si>
  <si>
    <t>N T Rama Rao</t>
  </si>
  <si>
    <t>Andhra Pradesh</t>
  </si>
  <si>
    <t>Sri Chaitanya High School</t>
  </si>
  <si>
    <t>BOARD OF SECONDARY EDUCATION, ANDHRA PRADESH</t>
  </si>
  <si>
    <t>2015-May</t>
  </si>
  <si>
    <t>BOARD OF INTERMEDIATE EDUCATION, ANDHRA PRADESH</t>
  </si>
  <si>
    <t>Koneru Lakshmaiah Education Foundation</t>
  </si>
  <si>
    <t>KONERU LAKSHMAIAH EDUCATION FOUNDATION</t>
  </si>
  <si>
    <t>2017-Jul</t>
  </si>
  <si>
    <t>AutoCAD,MS Office,MS Project,primavera,SAP MM,SAP Project systems,STAAD Pro</t>
  </si>
  <si>
    <t>AG&amp;P Pratham | Senior Engineer | Chennai | Jan 2022 | Aug 2024 | 2 Years, 7 Months, 23 Days | 6.85</t>
  </si>
  <si>
    <t>31 month(s)</t>
  </si>
  <si>
    <t>Public Health and Municipal Engineering Department -Govt of AP | Intern | Bhimavaram | May 2019 | Jun 2019 | 4 Weeks
BSCPL Infrastructure limited | Intern | Koppal,Karnataka | Feb 2020 | Mar 2020 | 4 Weeks</t>
  </si>
  <si>
    <t>P26707018</t>
  </si>
  <si>
    <t>Monika</t>
  </si>
  <si>
    <t>D</t>
  </si>
  <si>
    <t>Shastry</t>
  </si>
  <si>
    <t>Monika D Shastry</t>
  </si>
  <si>
    <t>monikashastry3@gmail.com</t>
  </si>
  <si>
    <t>P26707018@student.nicmar.ac.in</t>
  </si>
  <si>
    <t>16-Nov-2003</t>
  </si>
  <si>
    <t>English,Hindi,Marathi,Kannada</t>
  </si>
  <si>
    <t>Dancing,Cooking</t>
  </si>
  <si>
    <t>Dayanand Shastry</t>
  </si>
  <si>
    <t>Priya bai</t>
  </si>
  <si>
    <t>SF 03,P.J Residency,near sanjee vani press,Vidya Nagar</t>
  </si>
  <si>
    <t>Gulbarga</t>
  </si>
  <si>
    <t>Karnataka</t>
  </si>
  <si>
    <t>St.Joseph`s Convent Girls High school</t>
  </si>
  <si>
    <t>Kalaburagi,Karnataka</t>
  </si>
  <si>
    <t>SRI GURU IND PU COLLEGE</t>
  </si>
  <si>
    <t>2019-Jul</t>
  </si>
  <si>
    <t>2021-Apr</t>
  </si>
  <si>
    <t>Sharnbasva University</t>
  </si>
  <si>
    <t>Appa Institute of Engineering and Technology</t>
  </si>
  <si>
    <t>2022-Sep</t>
  </si>
  <si>
    <t>Advanced EXCEL,POWER BI,Solid edge,Python</t>
  </si>
  <si>
    <t>CENTRAL UNIVERSITY OF KARNATAKA | ENERGY ANALYST INTERN | KARNATAKA | Apr 2026 | Jun 2026 | 8 Weeks</t>
  </si>
  <si>
    <t>P26707019</t>
  </si>
  <si>
    <t xml:space="preserve">Kalla </t>
  </si>
  <si>
    <t xml:space="preserve">Neelima </t>
  </si>
  <si>
    <t xml:space="preserve">Priya Aiswarya </t>
  </si>
  <si>
    <t xml:space="preserve">Kalla  Neelima  Priya Aiswarya </t>
  </si>
  <si>
    <t>ayrawsia212@gmail.com</t>
  </si>
  <si>
    <t>P26707019@student.nicmar.ac.in</t>
  </si>
  <si>
    <t>12-09-2002</t>
  </si>
  <si>
    <t xml:space="preserve">Telugu, English,Hindi </t>
  </si>
  <si>
    <t>Reading,Music,Dance</t>
  </si>
  <si>
    <t xml:space="preserve">Kalla S N Varaprasad </t>
  </si>
  <si>
    <t xml:space="preserve">Private Employee </t>
  </si>
  <si>
    <t xml:space="preserve">Kalla Vasantha Nagamani </t>
  </si>
  <si>
    <t xml:space="preserve">Domestic Engineer </t>
  </si>
  <si>
    <t xml:space="preserve">14-26-14, Neelakantarao street, Gavarapallem </t>
  </si>
  <si>
    <t>Anakapalli</t>
  </si>
  <si>
    <t xml:space="preserve">Sri Chaitanya English Medium School </t>
  </si>
  <si>
    <t xml:space="preserve">Andhrapradesh </t>
  </si>
  <si>
    <t xml:space="preserve">Sri Chaitanya Junior College </t>
  </si>
  <si>
    <t xml:space="preserve">Board of Intermediate, Andhrapradesh </t>
  </si>
  <si>
    <t xml:space="preserve">Jawaharlal Nehru Technological University Vijayanagaram </t>
  </si>
  <si>
    <t>Ms office,Autocad,Revit ,Etabs,Data Analytics</t>
  </si>
  <si>
    <t>Lohith Consultancy  | Intern  | Visakhapatnam, Andhrapradesh  | Jun 2023 | Jul 2023 | 4 Weeks
Schemax Tech  | Student  | At campus  | Oct 2022 | Oct 2022 | 2 Weeks
Smart Internz,APSCHE,Stack Nexus | Student  | Institute  | May 2023 | Aug 2023 | 9 Weeks</t>
  </si>
  <si>
    <t>Diploma in Yoga Therapy 
National Service Scheme 2023-2024
National Service Scheme 2022-2023
Participation of open house &amp; Exhibition-National Technology Day 2024-DRDO
Participated Prajatantra by NSS -2023(Our college name is also mentioned in Prajatantra book by our participation 
Cambridge English Entry Level certificate in ESOL International
District youth Festival 2023-2024(organiser)
District youth Festival 2023-2024 (1st in Story writing)
District youth Festival 2023-2024 (1st in Poster Presentation)
Andhrapradesh State Skill Development Corporation - Workshop on Architectural Modelling Using Revit
IIT Bombay collaborated 2 days workshop at JNTUGV on Construction materials
Participation of 2 day National level Technical Symposium PRATISTHA 2K22 AT JNTUGV-UCEV
SOC-Training Cyber security 3days workshop by CSI 
Certification of Participation in IEEE Day 2023
1st in Technical Quiz by IE(I)
1ST in Ring Tennies
Merit certificate by Kendra Gowri Gavar Seva Sangham-AP PGECET 410
AP EAMCET 39862
AP POLYCET 13804
APSRJC-CET 4565
Paticipated in Quiz on occassion of National Voters day
Hackathon top 10
NSO gold medal in Level 1 and also selceted for Level 2
NSO top 10 
Konaseema K.C.P. Award merit certificate
Mandal level art won 1st position
Level 2 English club
Vintex Scholarship IQ test
IT Wizard Programming &amp; Productivity Curriculum
IT Wizard Plus</t>
  </si>
  <si>
    <t>P26707020</t>
  </si>
  <si>
    <t>Vaishnavi</t>
  </si>
  <si>
    <t>Mane</t>
  </si>
  <si>
    <t>Vaishnavi Mane</t>
  </si>
  <si>
    <t>vaishnavimane68330@gmail.com</t>
  </si>
  <si>
    <t>P26707020@student.nicmar.ac.in</t>
  </si>
  <si>
    <t>English, Marathi, Hindi, German</t>
  </si>
  <si>
    <t xml:space="preserve">Reading, Solving puzzles,Following current affairs </t>
  </si>
  <si>
    <t>Shailesh</t>
  </si>
  <si>
    <t>Electrical engineer</t>
  </si>
  <si>
    <t>Varsha</t>
  </si>
  <si>
    <t xml:space="preserve">Bungalow no 7, Shivraj , Gulabnagar society, Dhankawadi, Pune </t>
  </si>
  <si>
    <t>Sinhgad Spring Dale School</t>
  </si>
  <si>
    <t xml:space="preserve">Central Board of Secondary Education Pune, Maharashtra </t>
  </si>
  <si>
    <t xml:space="preserve">Muktangan Jr College </t>
  </si>
  <si>
    <t xml:space="preserve">Maharashtra State Board </t>
  </si>
  <si>
    <t xml:space="preserve">Savitribai Phule Pune University </t>
  </si>
  <si>
    <t>Abasaheb Garware College</t>
  </si>
  <si>
    <t>Industrial Microbiology</t>
  </si>
  <si>
    <t>MEGA,Autodock,Ms office,  BLAST,Ms excel</t>
  </si>
  <si>
    <t>Brainstorm International  | Teaching Professional  | Tilak road, Pune | Jun 2025 | Mar 2026 | 0 Years, 9 Months, 12 Days | 1</t>
  </si>
  <si>
    <t>9 month(s)</t>
  </si>
  <si>
    <t>Sai baba health care  | Lab Technician  | Pune | Nov 2022 | Jan 2023 | 9 Weeks
Muskurahat Foundation  | Crowdfunding Intern | Mumbai  | Dec 2024 | Jan 2025 | 4 Weeks</t>
  </si>
  <si>
    <t>Microbial Genomics
Y20 model summit</t>
  </si>
  <si>
    <t>P26707021</t>
  </si>
  <si>
    <t xml:space="preserve">Niraj </t>
  </si>
  <si>
    <t xml:space="preserve">Shammikant </t>
  </si>
  <si>
    <t xml:space="preserve">Dorlikar </t>
  </si>
  <si>
    <t xml:space="preserve">Niraj  Shammikant  Dorlikar </t>
  </si>
  <si>
    <t>ndor604@gmail.com</t>
  </si>
  <si>
    <t>P26707021@student.nicmar.ac.in</t>
  </si>
  <si>
    <t>23-Jan-2002</t>
  </si>
  <si>
    <t>Hindi ,English ,Marathi</t>
  </si>
  <si>
    <t>Reading ,Music,Planting,Gardening</t>
  </si>
  <si>
    <t xml:space="preserve">Shammikant Dorlikar </t>
  </si>
  <si>
    <t xml:space="preserve">Sukeshani Dorlikar </t>
  </si>
  <si>
    <t xml:space="preserve">Housewife </t>
  </si>
  <si>
    <t xml:space="preserve">Near St.Annes High school Behind Budhha Vihar, Vihir Gaon Mul, district. Chandrapur </t>
  </si>
  <si>
    <t>Chandrapur</t>
  </si>
  <si>
    <t xml:space="preserve">St.Annes High School </t>
  </si>
  <si>
    <t xml:space="preserve">Maharashtra State Board of Secondary and Higher Secondary  Education, Pune </t>
  </si>
  <si>
    <t>2017-Mar</t>
  </si>
  <si>
    <t xml:space="preserve">NavBharat Maha Vidyalaya </t>
  </si>
  <si>
    <t>SAVITRIBAI PHULE PUNE UNIVERSITY</t>
  </si>
  <si>
    <t xml:space="preserve">Sinhgad College Of Engineering </t>
  </si>
  <si>
    <t>AutoCAD,Revit,Ms Exel,Ms Office</t>
  </si>
  <si>
    <t>Aurra Civil Services | Site Engineer  | Pune  | May 2025 | May 2026 | 1 Years, 0 Months, 3 Days | 3.36</t>
  </si>
  <si>
    <t>P26707022</t>
  </si>
  <si>
    <t>Devashish</t>
  </si>
  <si>
    <t>Saxena</t>
  </si>
  <si>
    <t>Devashish Saxena</t>
  </si>
  <si>
    <t>devashishsaxena12092004@gmail.com</t>
  </si>
  <si>
    <t>P26707022@student.nicmar.ac.in</t>
  </si>
  <si>
    <t>12-Sep-2004</t>
  </si>
  <si>
    <t xml:space="preserve">Hindi , English </t>
  </si>
  <si>
    <t xml:space="preserve">Music ,Driving , Sports </t>
  </si>
  <si>
    <t xml:space="preserve">Alok Saxena </t>
  </si>
  <si>
    <t>General Manager</t>
  </si>
  <si>
    <t>Vandana Saxena</t>
  </si>
  <si>
    <t>Head Of Department</t>
  </si>
  <si>
    <t>A-35,Sudama Nagar , Indore</t>
  </si>
  <si>
    <t xml:space="preserve">St. Paul's High Secondary School </t>
  </si>
  <si>
    <t>Central Board Of Secondary Education , Indore</t>
  </si>
  <si>
    <t>2020-May</t>
  </si>
  <si>
    <t>Indore International School</t>
  </si>
  <si>
    <t>Board Of Secondary Education , Bhopal</t>
  </si>
  <si>
    <t>2022-Apr</t>
  </si>
  <si>
    <t>Rajiv Gandhi Proudyogiki Vishwavidyalaya University</t>
  </si>
  <si>
    <t>Acropolis Institute Of Technology And Research</t>
  </si>
  <si>
    <t>AutoCAD , MS Office</t>
  </si>
  <si>
    <t>P26707023</t>
  </si>
  <si>
    <t>Sitara</t>
  </si>
  <si>
    <t>rose</t>
  </si>
  <si>
    <t>gison</t>
  </si>
  <si>
    <t>Sitara Rose Gison</t>
  </si>
  <si>
    <t>P26707023@student.nicmar.ac.in</t>
  </si>
  <si>
    <t>21-Jul-2004</t>
  </si>
  <si>
    <t>Malayalam,English,Tamil,Hindi</t>
  </si>
  <si>
    <t>Traveling, trying new food,trying new things ,music,talking</t>
  </si>
  <si>
    <t>Gison T George</t>
  </si>
  <si>
    <t>Maths teacher</t>
  </si>
  <si>
    <t>Merli Gison</t>
  </si>
  <si>
    <t>Civil Engineer</t>
  </si>
  <si>
    <t>Nedumkunnam PO</t>
  </si>
  <si>
    <t>Kottayam</t>
  </si>
  <si>
    <t>All Saints Public School</t>
  </si>
  <si>
    <t>Thiruvananthapuram, Kerala</t>
  </si>
  <si>
    <t>A.P.J. Abdul Kalam Technological University, Kerala</t>
  </si>
  <si>
    <t>Saintgits College of Engineering, Kottayam, Kerala</t>
  </si>
  <si>
    <t>Autocad, python</t>
  </si>
  <si>
    <t>Calicut Airport Authority  | Engineering Intern  | Calicut Kerala  | Jan 2026 | Feb 2026 | 4 Weeks | Campus Internship
IIT Indore | Research intern | Online  | Dec 2025 | Jan 2026 | 4 Weeks | Campus Internship
Vellapalli Construction  | Construction Intern  | Kozhenjerry | May 2024 | Jun 2024 | 4 Weeks | Campus Internship
Ittoop Construction  | Quantity Surveying Intern  | Taluk Hospital Cherthala | May 2023 | Jun 2024 | 56 Weeks | Campus Internship</t>
  </si>
  <si>
    <t>P26707024</t>
  </si>
  <si>
    <t>SAYYAD</t>
  </si>
  <si>
    <t>RIYAN</t>
  </si>
  <si>
    <t>JAVED</t>
  </si>
  <si>
    <t>Sayyad Riyan Javed</t>
  </si>
  <si>
    <t>sayyadriyan88@gmail.com</t>
  </si>
  <si>
    <t>P26707024@student.nicmar.ac.in</t>
  </si>
  <si>
    <t>14-Apr-2002</t>
  </si>
  <si>
    <t>ENGLISH,HINDI,MARATHI,URDU</t>
  </si>
  <si>
    <t>READING NEWS PAPER,BASKETBALL</t>
  </si>
  <si>
    <t>RETIRED</t>
  </si>
  <si>
    <t>BUSHRA NIKHAT</t>
  </si>
  <si>
    <t>HOUSEWIFE</t>
  </si>
  <si>
    <t>AT POST MIRAJ, BEHIND SHASTRI CHOWK,KHANAPURE PLOT MRAJ.</t>
  </si>
  <si>
    <t xml:space="preserve"> SANYOOGITA PATIL CAMBRIDGE SCHOOL &amp; JR COLLEGE MIRAJ</t>
  </si>
  <si>
    <t>Maharashtra state board of secondary and higher secondary education</t>
  </si>
  <si>
    <t>A.C.S. (AGRI )  JR COLLEGE SIDDHEWADI, TASGOAN</t>
  </si>
  <si>
    <t>Dr. Babasaheb Ambedkar Technological University</t>
  </si>
  <si>
    <t>Padmabhooshan Vasantraodada Patil Institute of Technology</t>
  </si>
  <si>
    <t>AUTOCAD, REVIT</t>
  </si>
  <si>
    <t>Er.Nadeem Salim Mujawar | SITE ENGINEER | JAT, SANGLI | Sep 2025 | May 2026 | 37 Weeks</t>
  </si>
  <si>
    <t>P26707025</t>
  </si>
  <si>
    <t>Atharva</t>
  </si>
  <si>
    <t>Kale</t>
  </si>
  <si>
    <t>Atharva Anil Kale</t>
  </si>
  <si>
    <t>atharvakale0504@gmail.com</t>
  </si>
  <si>
    <t>P26707025@student.nicmar.ac.in</t>
  </si>
  <si>
    <t>23-May-2004</t>
  </si>
  <si>
    <t xml:space="preserve">Marathi, Hindi, English </t>
  </si>
  <si>
    <t xml:space="preserve">Sports, Music, Exploring new things ,Reading about business and current affairs, Traveling </t>
  </si>
  <si>
    <t>Anil.S.Kale</t>
  </si>
  <si>
    <t>Civil Servant (Principal)</t>
  </si>
  <si>
    <t>Pranita.A.Kale</t>
  </si>
  <si>
    <t>Narayan Nagar near Rukhmini nagar garden Amravati 444606</t>
  </si>
  <si>
    <t>Amravati</t>
  </si>
  <si>
    <t xml:space="preserve">Podar International School </t>
  </si>
  <si>
    <t xml:space="preserve">CBSE/AMRAVATI/MAHARASHTRA </t>
  </si>
  <si>
    <t>Shri Shivaji Multi Purpose Higher Secondary School</t>
  </si>
  <si>
    <t xml:space="preserve">Maharashtra State Board/Amravati/Maharashtra </t>
  </si>
  <si>
    <t>2022-Mar</t>
  </si>
  <si>
    <t>Panjabrao Deshmukh Krishi Vidhypeeth Akola</t>
  </si>
  <si>
    <t xml:space="preserve">Pr Pote College Of Agriculture Amravati </t>
  </si>
  <si>
    <t>Agriculture</t>
  </si>
  <si>
    <t>2022-Nov</t>
  </si>
  <si>
    <t>Ms office, excel</t>
  </si>
  <si>
    <t>BASF | Filed Promotional Officer  | Dharni | Jul 2025 | Aug 2025 | 6 Weeks
NAC CROP SCIENCE  | Supervisor  | Amra | Oct 2025 | Nov 2025 | 4 Weeks</t>
  </si>
  <si>
    <t xml:space="preserve">Business Analyst </t>
  </si>
  <si>
    <t>P26707026</t>
  </si>
  <si>
    <t xml:space="preserve">Padma </t>
  </si>
  <si>
    <t>Padma  Sai</t>
  </si>
  <si>
    <t>P26707026@student.nicmar.ac.in</t>
  </si>
  <si>
    <t>19-Jan-2004</t>
  </si>
  <si>
    <t>English, Hindi,Tamil</t>
  </si>
  <si>
    <t>Dancing,Reading books,Cycling</t>
  </si>
  <si>
    <t>O-</t>
  </si>
  <si>
    <t>Sampathkumar R</t>
  </si>
  <si>
    <t xml:space="preserve">Automobile consultant </t>
  </si>
  <si>
    <t>Deepalakshmi M</t>
  </si>
  <si>
    <t>81, karaneeswarar koil street, Mylapore, Chennai - 04</t>
  </si>
  <si>
    <t>Chennai</t>
  </si>
  <si>
    <t>Tamil Nadu</t>
  </si>
  <si>
    <t>Stanza living waco house, Surya society, Balewadi-411045</t>
  </si>
  <si>
    <t>Naahar Public School</t>
  </si>
  <si>
    <t>Central Board of Secondary Education, Tamil Nadu</t>
  </si>
  <si>
    <t>Anna University</t>
  </si>
  <si>
    <t xml:space="preserve">Meenakshi Sundararajan Engineering College </t>
  </si>
  <si>
    <t>2021-Oct</t>
  </si>
  <si>
    <t>AutoCAD, MS Office,MS Project</t>
  </si>
  <si>
    <t>Hochtief | Intern | Chennai | Apr 2025 | Jul 2025 | 17 Weeks | Campus Internship
Airports Authority Of India  | Intern | Chennai | Jul 2024 | Aug 2024 | 1 Weeks | Campus Internship
Southern Railways | Intern | Chennai | Jun 2023 | Jun 2023 | 1 Weeks | Campus Internship</t>
  </si>
  <si>
    <t>P26707027</t>
  </si>
  <si>
    <t>Bhatt</t>
  </si>
  <si>
    <t>Dhruv</t>
  </si>
  <si>
    <t>Nishantkumar</t>
  </si>
  <si>
    <t>Bhatt Dhruv Nishantkumar</t>
  </si>
  <si>
    <t>dhruv.bhatt1409@gmail.com</t>
  </si>
  <si>
    <t>P26707027@student.nicmar.ac.in</t>
  </si>
  <si>
    <t>14-Sep-2005</t>
  </si>
  <si>
    <t>English,Hindi ,Gujarati</t>
  </si>
  <si>
    <t>Photography,Sports,Music,Travelling</t>
  </si>
  <si>
    <t>Nishantkumar .G. Bhatt</t>
  </si>
  <si>
    <t>Job in SHCIL</t>
  </si>
  <si>
    <t>Heena .N. Bhatt</t>
  </si>
  <si>
    <t>Housewife and Yoga Teacher</t>
  </si>
  <si>
    <t>A-202 Crystal White Nr. Nilamber Plams, Vasana Bhayli Road, Vadodara</t>
  </si>
  <si>
    <t>Vadodara</t>
  </si>
  <si>
    <t>C-25 Yoginagar Society, Nr. Aadarsh Park, Chappra Road, Chappra, Navsari</t>
  </si>
  <si>
    <t>Navsari</t>
  </si>
  <si>
    <t>Shaishav School</t>
  </si>
  <si>
    <t>State Board, Vadodara/Gujarat</t>
  </si>
  <si>
    <t>2023-Mar</t>
  </si>
  <si>
    <t>Sri Sri University</t>
  </si>
  <si>
    <t>Sri Sri University Cuttack/Odisha</t>
  </si>
  <si>
    <t>2023-Aug</t>
  </si>
  <si>
    <t>MS Power Point, MS Word,MS Excel,C++,Java</t>
  </si>
  <si>
    <t>Art Of Living  | Intern | Banglore, Karnataka | May 2025 | Jun 2025 | 5 Weeks | Campus Internship</t>
  </si>
  <si>
    <t>Environmental Impact Assessment</t>
  </si>
  <si>
    <t>P26707028</t>
  </si>
  <si>
    <t>Suraj</t>
  </si>
  <si>
    <t xml:space="preserve">Ram </t>
  </si>
  <si>
    <t xml:space="preserve">Jawale </t>
  </si>
  <si>
    <t xml:space="preserve">Suraj Ram  Jawale </t>
  </si>
  <si>
    <t>jawalesuraj2020@gmail.com</t>
  </si>
  <si>
    <t>P26707028@student.nicmar.ac.in</t>
  </si>
  <si>
    <t>01-Jun-2002</t>
  </si>
  <si>
    <t xml:space="preserve">Play chess, watch cricket </t>
  </si>
  <si>
    <t xml:space="preserve">Ram Jawale </t>
  </si>
  <si>
    <t xml:space="preserve">Farmer </t>
  </si>
  <si>
    <t xml:space="preserve">Shantabi Ram Jawale </t>
  </si>
  <si>
    <t xml:space="preserve">At post Sakat, tahasil Jamkhed, Dist ahilyanagar </t>
  </si>
  <si>
    <t>Ahmednagar</t>
  </si>
  <si>
    <t xml:space="preserve">Shri Nagesh vidyalaya jamkhed, dist ahilyanagar </t>
  </si>
  <si>
    <t>Maharashtra state board of secondary and higher secondary education,pune</t>
  </si>
  <si>
    <t xml:space="preserve">L. N. Hoshing Vidhyalay Jamkhed Dist ahilyanagar </t>
  </si>
  <si>
    <t>Mahatma phule krishi Vidyapeeth ,Rahuri</t>
  </si>
  <si>
    <t xml:space="preserve">Shramshakti college of agriculture Engineering and technology,maldad,tal sangamner, dist ahilyanagar </t>
  </si>
  <si>
    <t>2024-Jul</t>
  </si>
  <si>
    <t>Excel</t>
  </si>
  <si>
    <t>The Strelema  | Senior field excutive  | All Maharastra  | Nov 2025 | Jul 2026 | 0 Years, 7 Months, 20 Days | 3</t>
  </si>
  <si>
    <t>7 month(s)</t>
  </si>
  <si>
    <t>Agrimations pvt ltd | Internship  | Ozar, nashik | Nov 2023 | Feb 2024 | 15 Weeks</t>
  </si>
  <si>
    <t xml:space="preserve">ICAR-National Institute of Abiotic Stress Management 
Northern Region Farm Machinery Training and Testing Institute 
Agrinext consultancy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</si>
</sst>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5e734b0352.png" TargetMode="External"/><Relationship Id="rId_hyperlink_2" Type="http://schemas.openxmlformats.org/officeDocument/2006/relationships/hyperlink" Target="https://nconnect.nicmar.ac.in/storage/profile/6a86b9e518bd7.png" TargetMode="External"/><Relationship Id="rId_hyperlink_3" Type="http://schemas.openxmlformats.org/officeDocument/2006/relationships/hyperlink" Target="https://nconnect.nicmar.ac.in/storage/profile/6a85cf2784494.png" TargetMode="External"/><Relationship Id="rId_hyperlink_4" Type="http://schemas.openxmlformats.org/officeDocument/2006/relationships/hyperlink" Target="https://nconnect.nicmar.ac.in/storage/profile/6a85efd0f051c.png" TargetMode="External"/><Relationship Id="rId_hyperlink_5" Type="http://schemas.openxmlformats.org/officeDocument/2006/relationships/hyperlink" Target="https://nconnect.nicmar.ac.in/storage/profile/6a8a82205218b.png" TargetMode="External"/><Relationship Id="rId_hyperlink_6" Type="http://schemas.openxmlformats.org/officeDocument/2006/relationships/hyperlink" Target="https://nconnect.nicmar.ac.in/storage/profile/6a856dbdf03ff.png" TargetMode="External"/><Relationship Id="rId_hyperlink_7" Type="http://schemas.openxmlformats.org/officeDocument/2006/relationships/hyperlink" Target="https://nconnect.nicmar.ac.in/storage/profile/6a8dd30da2aa3.png" TargetMode="External"/><Relationship Id="rId_hyperlink_8" Type="http://schemas.openxmlformats.org/officeDocument/2006/relationships/hyperlink" Target="https://nconnect.nicmar.ac.in/storage/profile/6acf5fccc1397.png" TargetMode="External"/><Relationship Id="rId_hyperlink_9" Type="http://schemas.openxmlformats.org/officeDocument/2006/relationships/hyperlink" Target="https://nconnect.nicmar.ac.in/storage/profile/6a85ba4a65255.png" TargetMode="External"/><Relationship Id="rId_hyperlink_10" Type="http://schemas.openxmlformats.org/officeDocument/2006/relationships/hyperlink" Target="https://nconnect.nicmar.ac.in/storage/profile/6a8733e37e45c.png" TargetMode="External"/><Relationship Id="rId_hyperlink_11" Type="http://schemas.openxmlformats.org/officeDocument/2006/relationships/hyperlink" Target="https://nconnect.nicmar.ac.in/storage/profile/6a85f4171ead9.png" TargetMode="External"/><Relationship Id="rId_hyperlink_12" Type="http://schemas.openxmlformats.org/officeDocument/2006/relationships/hyperlink" Target="https://nconnect.nicmar.ac.in/storage/profile/6a85a81f2c7da.png" TargetMode="External"/><Relationship Id="rId_hyperlink_13" Type="http://schemas.openxmlformats.org/officeDocument/2006/relationships/hyperlink" Target="https://nconnect.nicmar.ac.in/storage/profile/6a85fd62c458a.png" TargetMode="External"/><Relationship Id="rId_hyperlink_14" Type="http://schemas.openxmlformats.org/officeDocument/2006/relationships/hyperlink" Target="https://nconnect.nicmar.ac.in/storage/profile/6a895416ca471.png" TargetMode="External"/><Relationship Id="rId_hyperlink_15" Type="http://schemas.openxmlformats.org/officeDocument/2006/relationships/hyperlink" Target="https://nconnect.nicmar.ac.in/storage/profile/6a85916b3cba9.png" TargetMode="External"/><Relationship Id="rId_hyperlink_16" Type="http://schemas.openxmlformats.org/officeDocument/2006/relationships/hyperlink" Target="https://nconnect.nicmar.ac.in/storage/profile/6aacc031b5262.png" TargetMode="External"/><Relationship Id="rId_hyperlink_17" Type="http://schemas.openxmlformats.org/officeDocument/2006/relationships/hyperlink" Target="https://nconnect.nicmar.ac.in/storage/profile/6a85a36f9c702.png" TargetMode="External"/><Relationship Id="rId_hyperlink_18" Type="http://schemas.openxmlformats.org/officeDocument/2006/relationships/hyperlink" Target="https://nconnect.nicmar.ac.in/storage/profile/6a85eff0a4811.png" TargetMode="External"/><Relationship Id="rId_hyperlink_19" Type="http://schemas.openxmlformats.org/officeDocument/2006/relationships/hyperlink" Target="https://nconnect.nicmar.ac.in/storage/profile/6a85cd659248e.png" TargetMode="External"/><Relationship Id="rId_hyperlink_20" Type="http://schemas.openxmlformats.org/officeDocument/2006/relationships/hyperlink" Target="https://nconnect.nicmar.ac.in/storage/profile/6a870a01e201c.png" TargetMode="External"/><Relationship Id="rId_hyperlink_21" Type="http://schemas.openxmlformats.org/officeDocument/2006/relationships/hyperlink" Target="https://nconnect.nicmar.ac.in/storage/profile/6a85d51dae7ba.png" TargetMode="External"/><Relationship Id="rId_hyperlink_22" Type="http://schemas.openxmlformats.org/officeDocument/2006/relationships/hyperlink" Target="https://nconnect.nicmar.ac.in/storage/profile/6a85e5aa695bd.png" TargetMode="External"/><Relationship Id="rId_hyperlink_23" Type="http://schemas.openxmlformats.org/officeDocument/2006/relationships/hyperlink" Target="https://nconnect.nicmar.ac.in/storage/profile/6a82b080e61e5.png" TargetMode="External"/><Relationship Id="rId_hyperlink_24" Type="http://schemas.openxmlformats.org/officeDocument/2006/relationships/hyperlink" Target="https://nconnect.nicmar.ac.in/storage/profile/6ac4d26118dae.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28"/>
  <sheetViews>
    <sheetView tabSelected="1" workbookViewId="0" showGridLines="true" showRowColHeaders="1">
      <pane ySplit="1" topLeftCell="A2" activePane="bottomLeft" state="frozen"/>
      <selection pane="bottomLeft" activeCell="BX2" sqref="BX2:BX2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6.425" bestFit="true" customWidth="true" style="0"/>
    <col min="5" max="5" width="17.71" bestFit="true" customWidth="true" style="0"/>
    <col min="6" max="6" width="18.71" bestFit="true" customWidth="true" style="0"/>
    <col min="7" max="7" width="37.705"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3.561" bestFit="true" customWidth="true" style="0"/>
    <col min="15" max="15" width="108.402" bestFit="true" customWidth="true" style="0"/>
    <col min="16" max="16" width="17.71" bestFit="true" customWidth="true" style="0"/>
    <col min="17" max="17" width="20.281" bestFit="true" customWidth="true" style="0"/>
    <col min="18" max="18" width="26.993" bestFit="true" customWidth="true" style="0"/>
    <col min="19" max="19" width="20.281" bestFit="true" customWidth="true" style="0"/>
    <col min="20" max="20" width="32.992" bestFit="true" customWidth="true" style="0"/>
    <col min="21" max="21" width="30.564" bestFit="true" customWidth="true" style="0"/>
    <col min="22" max="22" width="20.281" bestFit="true" customWidth="true" style="0"/>
    <col min="23" max="23" width="31.707" bestFit="true" customWidth="true" style="0"/>
    <col min="24" max="24" width="119.114" bestFit="true" customWidth="true" style="0"/>
    <col min="25" max="25" width="18.71" bestFit="true" customWidth="true" style="0"/>
    <col min="26" max="26" width="17.567" bestFit="true" customWidth="true" style="0"/>
    <col min="27" max="27" width="119.114"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5.41" bestFit="true" customWidth="true" style="0"/>
    <col min="33" max="33" width="95.40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61.271" bestFit="true" customWidth="true" style="0"/>
    <col min="39" max="39" width="95.405" bestFit="true" customWidth="true" style="0"/>
    <col min="40" max="40" width="21.138"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5.277" bestFit="true" customWidth="true" style="0"/>
    <col min="46" max="46" width="72.98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69.554" bestFit="true" customWidth="true" style="0"/>
    <col min="52" max="52" width="120.256" bestFit="true" customWidth="true" style="0"/>
    <col min="53" max="53" width="51.845" bestFit="true" customWidth="true" style="0"/>
    <col min="54" max="54" width="39.99"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69.554" bestFit="true" customWidth="true" style="0"/>
    <col min="60" max="60" width="69.554" bestFit="true" customWidth="true" style="0"/>
    <col min="61" max="61" width="30.564" bestFit="true" customWidth="true" style="0"/>
    <col min="62" max="62" width="37.705"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170.958" bestFit="true" customWidth="true" style="0"/>
    <col min="69" max="69" width="24.28" bestFit="true" customWidth="true" style="0"/>
    <col min="70" max="70" width="260.651" bestFit="true" customWidth="true" style="0"/>
    <col min="71" max="71" width="19.138" bestFit="true" customWidth="true" style="0"/>
    <col min="72" max="72" width="135.538"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9929151711</v>
      </c>
      <c r="K2" s="1" t="s">
        <v>84</v>
      </c>
      <c r="L2" s="1" t="s">
        <v>85</v>
      </c>
      <c r="M2" s="1" t="s">
        <v>86</v>
      </c>
      <c r="N2" s="1" t="s">
        <v>87</v>
      </c>
      <c r="O2" s="1" t="s">
        <v>88</v>
      </c>
      <c r="P2" s="1" t="s">
        <v>89</v>
      </c>
      <c r="Q2" s="1">
        <v>465063011191</v>
      </c>
      <c r="R2" s="1" t="s">
        <v>90</v>
      </c>
      <c r="S2" s="1">
        <v>9099903461</v>
      </c>
      <c r="T2" s="1" t="s">
        <v>91</v>
      </c>
      <c r="U2" s="1" t="s">
        <v>92</v>
      </c>
      <c r="V2" s="1">
        <v>9024065005</v>
      </c>
      <c r="W2" s="1" t="s">
        <v>93</v>
      </c>
      <c r="X2" s="1" t="s">
        <v>94</v>
      </c>
      <c r="Y2" s="1" t="s">
        <v>95</v>
      </c>
      <c r="Z2" s="1" t="s">
        <v>96</v>
      </c>
      <c r="AA2" s="1" t="s">
        <v>94</v>
      </c>
      <c r="AB2" s="1" t="s">
        <v>95</v>
      </c>
      <c r="AC2" s="1" t="s">
        <v>96</v>
      </c>
      <c r="AD2" s="1" t="s">
        <v>97</v>
      </c>
      <c r="AE2" s="1" t="s">
        <v>97</v>
      </c>
      <c r="AF2" s="1" t="s">
        <v>98</v>
      </c>
      <c r="AG2" s="1" t="s">
        <v>99</v>
      </c>
      <c r="AH2" s="1" t="s">
        <v>100</v>
      </c>
      <c r="AI2" s="1" t="s">
        <v>101</v>
      </c>
      <c r="AJ2" s="1">
        <v>59.2</v>
      </c>
      <c r="AK2" s="1"/>
      <c r="AL2" s="1" t="s">
        <v>102</v>
      </c>
      <c r="AM2" s="1" t="s">
        <v>103</v>
      </c>
      <c r="AN2" s="1" t="s">
        <v>104</v>
      </c>
      <c r="AO2" s="1" t="s">
        <v>105</v>
      </c>
      <c r="AP2" s="1" t="s">
        <v>106</v>
      </c>
      <c r="AQ2" s="1">
        <v>78.8</v>
      </c>
      <c r="AR2" s="1"/>
      <c r="AS2" s="1"/>
      <c r="AT2" s="1"/>
      <c r="AU2" s="1"/>
      <c r="AV2" s="1"/>
      <c r="AW2" s="1"/>
      <c r="AX2" s="1"/>
      <c r="AY2" s="1" t="s">
        <v>107</v>
      </c>
      <c r="AZ2" s="1" t="s">
        <v>108</v>
      </c>
      <c r="BA2" s="1" t="s">
        <v>109</v>
      </c>
      <c r="BB2" s="1" t="s">
        <v>97</v>
      </c>
      <c r="BC2" s="1" t="s">
        <v>110</v>
      </c>
      <c r="BD2" s="1" t="s">
        <v>111</v>
      </c>
      <c r="BE2" s="1">
        <v>54.61</v>
      </c>
      <c r="BF2" s="1"/>
      <c r="BG2" s="1"/>
      <c r="BH2" s="1"/>
      <c r="BI2" s="1"/>
      <c r="BJ2" s="1"/>
      <c r="BK2" s="1"/>
      <c r="BL2" s="1"/>
      <c r="BM2" s="1"/>
      <c r="BN2" s="1"/>
      <c r="BO2" s="1" t="s">
        <v>112</v>
      </c>
      <c r="BP2" s="1"/>
      <c r="BQ2" s="1"/>
      <c r="BR2" s="1"/>
      <c r="BS2" s="1"/>
      <c r="BT2" s="1"/>
      <c r="BU2" s="1" t="str">
        <f>HYPERLINK("https://nconnect.nicmar.ac.in/storage/profile/6a85e734b0352.png","Download")</f>
        <v>0</v>
      </c>
      <c r="BV2" s="1" t="s">
        <v>113</v>
      </c>
      <c r="BW2" s="3"/>
      <c r="BX2" s="3"/>
    </row>
    <row r="3" spans="1:76">
      <c r="A3" s="1" t="s">
        <v>76</v>
      </c>
      <c r="B3" s="1" t="s">
        <v>77</v>
      </c>
      <c r="C3" s="1" t="s">
        <v>114</v>
      </c>
      <c r="D3" s="1" t="s">
        <v>115</v>
      </c>
      <c r="E3" s="1"/>
      <c r="F3" s="1" t="s">
        <v>116</v>
      </c>
      <c r="G3" s="1" t="s">
        <v>117</v>
      </c>
      <c r="H3" s="1" t="s">
        <v>118</v>
      </c>
      <c r="I3" s="1" t="s">
        <v>119</v>
      </c>
      <c r="J3" s="1">
        <v>7828011673</v>
      </c>
      <c r="K3" s="1" t="s">
        <v>84</v>
      </c>
      <c r="L3" s="1" t="s">
        <v>120</v>
      </c>
      <c r="M3" s="1" t="s">
        <v>86</v>
      </c>
      <c r="N3" s="1" t="s">
        <v>121</v>
      </c>
      <c r="O3" s="1" t="s">
        <v>122</v>
      </c>
      <c r="P3" s="1" t="s">
        <v>89</v>
      </c>
      <c r="Q3" s="1">
        <v>321520031023</v>
      </c>
      <c r="R3" s="1" t="s">
        <v>123</v>
      </c>
      <c r="S3" s="1">
        <v>8770869201</v>
      </c>
      <c r="T3" s="1" t="s">
        <v>124</v>
      </c>
      <c r="U3" s="1" t="s">
        <v>125</v>
      </c>
      <c r="V3" s="1">
        <v>9109921739</v>
      </c>
      <c r="W3" s="1" t="s">
        <v>126</v>
      </c>
      <c r="X3" s="1" t="s">
        <v>127</v>
      </c>
      <c r="Y3" s="1" t="s">
        <v>128</v>
      </c>
      <c r="Z3" s="1" t="s">
        <v>129</v>
      </c>
      <c r="AA3" s="1" t="s">
        <v>127</v>
      </c>
      <c r="AB3" s="1" t="s">
        <v>128</v>
      </c>
      <c r="AC3" s="1" t="s">
        <v>129</v>
      </c>
      <c r="AD3" s="1" t="s">
        <v>97</v>
      </c>
      <c r="AE3" s="1" t="s">
        <v>97</v>
      </c>
      <c r="AF3" s="1" t="s">
        <v>130</v>
      </c>
      <c r="AG3" s="1" t="s">
        <v>131</v>
      </c>
      <c r="AH3" s="1" t="s">
        <v>132</v>
      </c>
      <c r="AI3" s="1" t="s">
        <v>133</v>
      </c>
      <c r="AJ3" s="1">
        <v>67.8</v>
      </c>
      <c r="AK3" s="1">
        <v>7.14</v>
      </c>
      <c r="AL3" s="1" t="s">
        <v>134</v>
      </c>
      <c r="AM3" s="1" t="s">
        <v>135</v>
      </c>
      <c r="AN3" s="1" t="s">
        <v>104</v>
      </c>
      <c r="AO3" s="1" t="s">
        <v>136</v>
      </c>
      <c r="AP3" s="1" t="s">
        <v>137</v>
      </c>
      <c r="AQ3" s="1">
        <v>71</v>
      </c>
      <c r="AR3" s="1">
        <v>7.47</v>
      </c>
      <c r="AS3" s="1"/>
      <c r="AT3" s="1"/>
      <c r="AU3" s="1"/>
      <c r="AV3" s="1"/>
      <c r="AW3" s="1"/>
      <c r="AX3" s="1"/>
      <c r="AY3" s="1" t="s">
        <v>138</v>
      </c>
      <c r="AZ3" s="1" t="s">
        <v>139</v>
      </c>
      <c r="BA3" s="1" t="s">
        <v>140</v>
      </c>
      <c r="BB3" s="1" t="s">
        <v>141</v>
      </c>
      <c r="BC3" s="1" t="s">
        <v>142</v>
      </c>
      <c r="BD3" s="1" t="s">
        <v>143</v>
      </c>
      <c r="BE3" s="1">
        <v>65.12</v>
      </c>
      <c r="BF3" s="1">
        <v>7.25</v>
      </c>
      <c r="BG3" s="1"/>
      <c r="BH3" s="1"/>
      <c r="BI3" s="1"/>
      <c r="BJ3" s="1"/>
      <c r="BK3" s="1"/>
      <c r="BL3" s="1"/>
      <c r="BM3" s="1"/>
      <c r="BN3" s="1"/>
      <c r="BO3" s="1" t="s">
        <v>144</v>
      </c>
      <c r="BP3" s="1"/>
      <c r="BQ3" s="1"/>
      <c r="BR3" s="1"/>
      <c r="BS3" s="1"/>
      <c r="BT3" s="1"/>
      <c r="BU3" s="1" t="str">
        <f>HYPERLINK("https://nconnect.nicmar.ac.in/storage/profile/6a86b9e518bd7.png","Download")</f>
        <v>0</v>
      </c>
      <c r="BV3" s="1" t="s">
        <v>145</v>
      </c>
      <c r="BW3" s="3"/>
      <c r="BX3" s="3"/>
    </row>
    <row r="4" spans="1:76">
      <c r="A4" s="1" t="s">
        <v>76</v>
      </c>
      <c r="B4" s="1" t="s">
        <v>77</v>
      </c>
      <c r="C4" s="1" t="s">
        <v>146</v>
      </c>
      <c r="D4" s="1" t="s">
        <v>147</v>
      </c>
      <c r="E4" s="1" t="s">
        <v>148</v>
      </c>
      <c r="F4" s="1" t="s">
        <v>149</v>
      </c>
      <c r="G4" s="1" t="s">
        <v>150</v>
      </c>
      <c r="H4" s="1" t="s">
        <v>151</v>
      </c>
      <c r="I4" s="1" t="s">
        <v>152</v>
      </c>
      <c r="J4" s="1">
        <v>9567708704</v>
      </c>
      <c r="K4" s="1" t="s">
        <v>84</v>
      </c>
      <c r="L4" s="1" t="s">
        <v>153</v>
      </c>
      <c r="M4" s="1" t="s">
        <v>86</v>
      </c>
      <c r="N4" s="1" t="s">
        <v>121</v>
      </c>
      <c r="O4" s="1" t="s">
        <v>154</v>
      </c>
      <c r="P4" s="1" t="s">
        <v>155</v>
      </c>
      <c r="Q4" s="1">
        <v>358135439697</v>
      </c>
      <c r="R4" s="1" t="s">
        <v>156</v>
      </c>
      <c r="S4" s="1">
        <v>9847708704</v>
      </c>
      <c r="T4" s="1" t="s">
        <v>157</v>
      </c>
      <c r="U4" s="1" t="s">
        <v>158</v>
      </c>
      <c r="V4" s="1">
        <v>9744499264</v>
      </c>
      <c r="W4" s="1" t="s">
        <v>159</v>
      </c>
      <c r="X4" s="1" t="s">
        <v>160</v>
      </c>
      <c r="Y4" s="1" t="s">
        <v>161</v>
      </c>
      <c r="Z4" s="1" t="s">
        <v>162</v>
      </c>
      <c r="AA4" s="1" t="s">
        <v>160</v>
      </c>
      <c r="AB4" s="1" t="s">
        <v>161</v>
      </c>
      <c r="AC4" s="1" t="s">
        <v>162</v>
      </c>
      <c r="AD4" s="1" t="s">
        <v>97</v>
      </c>
      <c r="AE4" s="1" t="s">
        <v>97</v>
      </c>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t="str">
        <f>HYPERLINK("https://nconnect.nicmar.ac.in/storage/profile/6a85cf2784494.png","Download")</f>
        <v>0</v>
      </c>
      <c r="BV4" s="1" t="s">
        <v>145</v>
      </c>
      <c r="BW4" s="3"/>
      <c r="BX4" s="3"/>
    </row>
    <row r="5" spans="1:76">
      <c r="A5" s="1" t="s">
        <v>76</v>
      </c>
      <c r="B5" s="1" t="s">
        <v>77</v>
      </c>
      <c r="C5" s="1" t="s">
        <v>163</v>
      </c>
      <c r="D5" s="1" t="s">
        <v>164</v>
      </c>
      <c r="E5" s="1"/>
      <c r="F5" s="1" t="s">
        <v>165</v>
      </c>
      <c r="G5" s="1" t="s">
        <v>166</v>
      </c>
      <c r="H5" s="1" t="s">
        <v>167</v>
      </c>
      <c r="I5" s="1" t="s">
        <v>167</v>
      </c>
      <c r="J5" s="1">
        <v>9428037669</v>
      </c>
      <c r="K5" s="1" t="s">
        <v>168</v>
      </c>
      <c r="L5" s="1" t="s">
        <v>169</v>
      </c>
      <c r="M5" s="1" t="s">
        <v>86</v>
      </c>
      <c r="N5" s="1" t="s">
        <v>170</v>
      </c>
      <c r="O5" s="1" t="s">
        <v>171</v>
      </c>
      <c r="P5" s="1" t="s">
        <v>155</v>
      </c>
      <c r="Q5" s="1">
        <v>256338162458</v>
      </c>
      <c r="R5" s="1" t="s">
        <v>172</v>
      </c>
      <c r="S5" s="1">
        <v>9898415149</v>
      </c>
      <c r="T5" s="1" t="s">
        <v>173</v>
      </c>
      <c r="U5" s="1" t="s">
        <v>174</v>
      </c>
      <c r="V5" s="1">
        <v>7600013997</v>
      </c>
      <c r="W5" s="1" t="s">
        <v>173</v>
      </c>
      <c r="X5" s="1" t="s">
        <v>175</v>
      </c>
      <c r="Y5" s="1" t="s">
        <v>176</v>
      </c>
      <c r="Z5" s="1" t="s">
        <v>177</v>
      </c>
      <c r="AA5" s="1" t="s">
        <v>178</v>
      </c>
      <c r="AB5" s="1" t="s">
        <v>179</v>
      </c>
      <c r="AC5" s="1" t="s">
        <v>180</v>
      </c>
      <c r="AD5" s="1" t="s">
        <v>97</v>
      </c>
      <c r="AE5" s="1" t="s">
        <v>97</v>
      </c>
      <c r="AF5" s="1" t="s">
        <v>181</v>
      </c>
      <c r="AG5" s="1" t="s">
        <v>182</v>
      </c>
      <c r="AH5" s="1" t="s">
        <v>183</v>
      </c>
      <c r="AI5" s="1" t="s">
        <v>184</v>
      </c>
      <c r="AJ5" s="1">
        <v>92</v>
      </c>
      <c r="AK5" s="1">
        <v>9.29</v>
      </c>
      <c r="AL5" s="1" t="s">
        <v>185</v>
      </c>
      <c r="AM5" s="1" t="s">
        <v>182</v>
      </c>
      <c r="AN5" s="1" t="s">
        <v>186</v>
      </c>
      <c r="AO5" s="1" t="s">
        <v>187</v>
      </c>
      <c r="AP5" s="1" t="s">
        <v>188</v>
      </c>
      <c r="AQ5" s="1">
        <v>72.71</v>
      </c>
      <c r="AR5" s="1">
        <v>7.79</v>
      </c>
      <c r="AS5" s="1"/>
      <c r="AT5" s="1"/>
      <c r="AU5" s="1"/>
      <c r="AV5" s="1"/>
      <c r="AW5" s="1"/>
      <c r="AX5" s="1"/>
      <c r="AY5" s="1" t="s">
        <v>189</v>
      </c>
      <c r="AZ5" s="1" t="s">
        <v>190</v>
      </c>
      <c r="BA5" s="1" t="s">
        <v>191</v>
      </c>
      <c r="BB5" s="1" t="s">
        <v>141</v>
      </c>
      <c r="BC5" s="1" t="s">
        <v>101</v>
      </c>
      <c r="BD5" s="1" t="s">
        <v>192</v>
      </c>
      <c r="BE5" s="1">
        <v>86.7</v>
      </c>
      <c r="BF5" s="1">
        <v>8.67</v>
      </c>
      <c r="BG5" s="1" t="s">
        <v>189</v>
      </c>
      <c r="BH5" s="1" t="s">
        <v>190</v>
      </c>
      <c r="BI5" s="1" t="s">
        <v>193</v>
      </c>
      <c r="BJ5" s="1" t="s">
        <v>141</v>
      </c>
      <c r="BK5" s="1" t="s">
        <v>194</v>
      </c>
      <c r="BL5" s="1" t="s">
        <v>195</v>
      </c>
      <c r="BM5" s="1">
        <v>93.4</v>
      </c>
      <c r="BN5" s="1">
        <v>9.34</v>
      </c>
      <c r="BO5" s="1" t="s">
        <v>196</v>
      </c>
      <c r="BP5" s="1" t="s">
        <v>197</v>
      </c>
      <c r="BQ5" s="1"/>
      <c r="BR5" s="1"/>
      <c r="BS5" s="1"/>
      <c r="BT5" s="1" t="s">
        <v>198</v>
      </c>
      <c r="BU5" s="1" t="str">
        <f>HYPERLINK("https://nconnect.nicmar.ac.in/storage/profile/6a85efd0f051c.png","Download")</f>
        <v>0</v>
      </c>
      <c r="BV5" s="1" t="s">
        <v>113</v>
      </c>
      <c r="BW5" s="3"/>
      <c r="BX5" s="3"/>
    </row>
    <row r="6" spans="1:76">
      <c r="A6" s="1" t="s">
        <v>76</v>
      </c>
      <c r="B6" s="1" t="s">
        <v>77</v>
      </c>
      <c r="C6" s="1" t="s">
        <v>199</v>
      </c>
      <c r="D6" s="1" t="s">
        <v>200</v>
      </c>
      <c r="E6" s="1" t="s">
        <v>201</v>
      </c>
      <c r="F6" s="1" t="s">
        <v>202</v>
      </c>
      <c r="G6" s="1" t="s">
        <v>203</v>
      </c>
      <c r="H6" s="1" t="s">
        <v>204</v>
      </c>
      <c r="I6" s="1" t="s">
        <v>205</v>
      </c>
      <c r="J6" s="1">
        <v>9623529656</v>
      </c>
      <c r="K6" s="1" t="s">
        <v>84</v>
      </c>
      <c r="L6" s="1" t="s">
        <v>206</v>
      </c>
      <c r="M6" s="1" t="s">
        <v>86</v>
      </c>
      <c r="N6" s="1" t="s">
        <v>207</v>
      </c>
      <c r="O6" s="1" t="s">
        <v>208</v>
      </c>
      <c r="P6" s="1" t="s">
        <v>155</v>
      </c>
      <c r="Q6" s="1">
        <v>433358527216</v>
      </c>
      <c r="R6" s="1" t="s">
        <v>201</v>
      </c>
      <c r="S6" s="1">
        <v>9881789636</v>
      </c>
      <c r="T6" s="1" t="s">
        <v>209</v>
      </c>
      <c r="U6" s="1" t="s">
        <v>210</v>
      </c>
      <c r="V6" s="1">
        <v>8459565206</v>
      </c>
      <c r="W6" s="1" t="s">
        <v>211</v>
      </c>
      <c r="X6" s="1" t="s">
        <v>212</v>
      </c>
      <c r="Y6" s="1" t="s">
        <v>213</v>
      </c>
      <c r="Z6" s="1" t="s">
        <v>180</v>
      </c>
      <c r="AA6" s="1" t="s">
        <v>214</v>
      </c>
      <c r="AB6" s="1" t="s">
        <v>179</v>
      </c>
      <c r="AC6" s="1" t="s">
        <v>180</v>
      </c>
      <c r="AD6" s="1" t="s">
        <v>97</v>
      </c>
      <c r="AE6" s="1" t="s">
        <v>97</v>
      </c>
      <c r="AF6" s="1" t="s">
        <v>215</v>
      </c>
      <c r="AG6" s="1" t="s">
        <v>216</v>
      </c>
      <c r="AH6" s="1" t="s">
        <v>217</v>
      </c>
      <c r="AI6" s="1" t="s">
        <v>184</v>
      </c>
      <c r="AJ6" s="1">
        <v>75.6</v>
      </c>
      <c r="AK6" s="1"/>
      <c r="AL6" s="1" t="s">
        <v>218</v>
      </c>
      <c r="AM6" s="1" t="s">
        <v>219</v>
      </c>
      <c r="AN6" s="1" t="s">
        <v>220</v>
      </c>
      <c r="AO6" s="1" t="s">
        <v>221</v>
      </c>
      <c r="AP6" s="1" t="s">
        <v>222</v>
      </c>
      <c r="AQ6" s="1">
        <v>50.43</v>
      </c>
      <c r="AR6" s="1"/>
      <c r="AS6" s="1"/>
      <c r="AT6" s="1"/>
      <c r="AU6" s="1"/>
      <c r="AV6" s="1"/>
      <c r="AW6" s="1"/>
      <c r="AX6" s="1"/>
      <c r="AY6" s="1" t="s">
        <v>223</v>
      </c>
      <c r="AZ6" s="1" t="s">
        <v>224</v>
      </c>
      <c r="BA6" s="1" t="s">
        <v>225</v>
      </c>
      <c r="BB6" s="1" t="s">
        <v>226</v>
      </c>
      <c r="BC6" s="1" t="s">
        <v>227</v>
      </c>
      <c r="BD6" s="1" t="s">
        <v>228</v>
      </c>
      <c r="BE6" s="1">
        <v>61.1</v>
      </c>
      <c r="BF6" s="1">
        <v>6.61</v>
      </c>
      <c r="BG6" s="1"/>
      <c r="BH6" s="1"/>
      <c r="BI6" s="1"/>
      <c r="BJ6" s="1"/>
      <c r="BK6" s="1"/>
      <c r="BL6" s="1"/>
      <c r="BM6" s="1"/>
      <c r="BN6" s="1"/>
      <c r="BO6" s="1" t="s">
        <v>229</v>
      </c>
      <c r="BP6" s="1" t="s">
        <v>230</v>
      </c>
      <c r="BQ6" s="1" t="s">
        <v>231</v>
      </c>
      <c r="BR6" s="1" t="s">
        <v>232</v>
      </c>
      <c r="BS6" s="1">
        <v>8</v>
      </c>
      <c r="BT6" s="1" t="s">
        <v>233</v>
      </c>
      <c r="BU6" s="1" t="str">
        <f>HYPERLINK("https://nconnect.nicmar.ac.in/storage/profile/6a8a82205218b.png","Download")</f>
        <v>0</v>
      </c>
      <c r="BV6" s="1" t="s">
        <v>113</v>
      </c>
      <c r="BW6" s="3"/>
      <c r="BX6" s="3"/>
    </row>
    <row r="7" spans="1:76">
      <c r="A7" s="1" t="s">
        <v>76</v>
      </c>
      <c r="B7" s="1" t="s">
        <v>77</v>
      </c>
      <c r="C7" s="1" t="s">
        <v>234</v>
      </c>
      <c r="D7" s="1" t="s">
        <v>235</v>
      </c>
      <c r="E7" s="1" t="s">
        <v>236</v>
      </c>
      <c r="F7" s="1" t="s">
        <v>237</v>
      </c>
      <c r="G7" s="1" t="s">
        <v>238</v>
      </c>
      <c r="H7" s="1" t="s">
        <v>239</v>
      </c>
      <c r="I7" s="1" t="s">
        <v>240</v>
      </c>
      <c r="J7" s="1">
        <v>9503197415</v>
      </c>
      <c r="K7" s="1" t="s">
        <v>168</v>
      </c>
      <c r="L7" s="1" t="s">
        <v>241</v>
      </c>
      <c r="M7" s="1" t="s">
        <v>86</v>
      </c>
      <c r="N7" s="1" t="s">
        <v>242</v>
      </c>
      <c r="O7" s="1" t="s">
        <v>243</v>
      </c>
      <c r="P7" s="1" t="s">
        <v>244</v>
      </c>
      <c r="Q7" s="1">
        <v>514398557509</v>
      </c>
      <c r="R7" s="1" t="s">
        <v>236</v>
      </c>
      <c r="S7" s="1">
        <v>9977868269</v>
      </c>
      <c r="T7" s="1" t="s">
        <v>245</v>
      </c>
      <c r="U7" s="1" t="s">
        <v>246</v>
      </c>
      <c r="V7" s="1">
        <v>9238262694</v>
      </c>
      <c r="W7" s="1" t="s">
        <v>247</v>
      </c>
      <c r="X7" s="1" t="s">
        <v>248</v>
      </c>
      <c r="Y7" s="1" t="s">
        <v>249</v>
      </c>
      <c r="Z7" s="1" t="s">
        <v>129</v>
      </c>
      <c r="AA7" s="1" t="s">
        <v>248</v>
      </c>
      <c r="AB7" s="1" t="s">
        <v>249</v>
      </c>
      <c r="AC7" s="1" t="s">
        <v>129</v>
      </c>
      <c r="AD7" s="1" t="s">
        <v>97</v>
      </c>
      <c r="AE7" s="1" t="s">
        <v>97</v>
      </c>
      <c r="AF7" s="1" t="s">
        <v>250</v>
      </c>
      <c r="AG7" s="1" t="s">
        <v>251</v>
      </c>
      <c r="AH7" s="1" t="s">
        <v>183</v>
      </c>
      <c r="AI7" s="1" t="s">
        <v>252</v>
      </c>
      <c r="AJ7" s="1">
        <v>82.8</v>
      </c>
      <c r="AK7" s="1"/>
      <c r="AL7" s="1" t="s">
        <v>253</v>
      </c>
      <c r="AM7" s="1" t="s">
        <v>254</v>
      </c>
      <c r="AN7" s="1" t="s">
        <v>255</v>
      </c>
      <c r="AO7" s="1" t="s">
        <v>256</v>
      </c>
      <c r="AP7" s="1" t="s">
        <v>227</v>
      </c>
      <c r="AQ7" s="1">
        <v>67.08</v>
      </c>
      <c r="AR7" s="1"/>
      <c r="AS7" s="1" t="s">
        <v>257</v>
      </c>
      <c r="AT7" s="1" t="s">
        <v>258</v>
      </c>
      <c r="AU7" s="1" t="s">
        <v>227</v>
      </c>
      <c r="AV7" s="1" t="s">
        <v>259</v>
      </c>
      <c r="AW7" s="1">
        <v>69.46</v>
      </c>
      <c r="AX7" s="1"/>
      <c r="AY7" s="1" t="s">
        <v>260</v>
      </c>
      <c r="AZ7" s="1" t="s">
        <v>260</v>
      </c>
      <c r="BA7" s="1" t="s">
        <v>191</v>
      </c>
      <c r="BB7" s="1" t="s">
        <v>141</v>
      </c>
      <c r="BC7" s="1" t="s">
        <v>142</v>
      </c>
      <c r="BD7" s="1" t="s">
        <v>261</v>
      </c>
      <c r="BE7" s="1">
        <v>85.9</v>
      </c>
      <c r="BF7" s="1">
        <v>9.34</v>
      </c>
      <c r="BG7" s="1"/>
      <c r="BH7" s="1"/>
      <c r="BI7" s="1"/>
      <c r="BJ7" s="1"/>
      <c r="BK7" s="1"/>
      <c r="BL7" s="1"/>
      <c r="BM7" s="1"/>
      <c r="BN7" s="1"/>
      <c r="BO7" s="1" t="s">
        <v>144</v>
      </c>
      <c r="BP7" s="1"/>
      <c r="BQ7" s="1"/>
      <c r="BR7" s="1" t="s">
        <v>262</v>
      </c>
      <c r="BS7" s="1">
        <v>6</v>
      </c>
      <c r="BT7" s="1" t="s">
        <v>263</v>
      </c>
      <c r="BU7" s="1" t="str">
        <f>HYPERLINK("https://nconnect.nicmar.ac.in/storage/profile/6a856dbdf03ff.png","Download")</f>
        <v>0</v>
      </c>
      <c r="BV7" s="1" t="s">
        <v>113</v>
      </c>
      <c r="BW7" s="3"/>
      <c r="BX7" s="3"/>
    </row>
    <row r="8" spans="1:76">
      <c r="A8" s="1" t="s">
        <v>76</v>
      </c>
      <c r="B8" s="1" t="s">
        <v>77</v>
      </c>
      <c r="C8" s="1" t="s">
        <v>264</v>
      </c>
      <c r="D8" s="1" t="s">
        <v>265</v>
      </c>
      <c r="E8" s="1" t="s">
        <v>266</v>
      </c>
      <c r="F8" s="1" t="s">
        <v>267</v>
      </c>
      <c r="G8" s="1" t="s">
        <v>268</v>
      </c>
      <c r="H8" s="1" t="s">
        <v>269</v>
      </c>
      <c r="I8" s="1" t="s">
        <v>269</v>
      </c>
      <c r="J8" s="1">
        <v>9325256401</v>
      </c>
      <c r="K8" s="1" t="s">
        <v>84</v>
      </c>
      <c r="L8" s="1" t="s">
        <v>270</v>
      </c>
      <c r="M8" s="1" t="s">
        <v>86</v>
      </c>
      <c r="N8" s="1" t="s">
        <v>271</v>
      </c>
      <c r="O8" s="1" t="s">
        <v>272</v>
      </c>
      <c r="P8" s="1" t="s">
        <v>155</v>
      </c>
      <c r="Q8" s="1">
        <v>315427691759</v>
      </c>
      <c r="R8" s="1" t="s">
        <v>273</v>
      </c>
      <c r="S8" s="1">
        <v>9370210955</v>
      </c>
      <c r="T8" s="1" t="s">
        <v>209</v>
      </c>
      <c r="U8" s="1" t="s">
        <v>274</v>
      </c>
      <c r="V8" s="1">
        <v>8605451333</v>
      </c>
      <c r="W8" s="1" t="s">
        <v>93</v>
      </c>
      <c r="X8" s="1" t="s">
        <v>275</v>
      </c>
      <c r="Y8" s="1" t="s">
        <v>276</v>
      </c>
      <c r="Z8" s="1" t="s">
        <v>180</v>
      </c>
      <c r="AA8" s="1" t="s">
        <v>277</v>
      </c>
      <c r="AB8" s="1" t="s">
        <v>179</v>
      </c>
      <c r="AC8" s="1" t="s">
        <v>180</v>
      </c>
      <c r="AD8" s="1" t="s">
        <v>97</v>
      </c>
      <c r="AE8" s="1" t="s">
        <v>97</v>
      </c>
      <c r="AF8" s="1" t="s">
        <v>278</v>
      </c>
      <c r="AG8" s="1" t="s">
        <v>279</v>
      </c>
      <c r="AH8" s="1" t="s">
        <v>101</v>
      </c>
      <c r="AI8" s="1" t="s">
        <v>280</v>
      </c>
      <c r="AJ8" s="1">
        <v>80.6</v>
      </c>
      <c r="AK8" s="1"/>
      <c r="AL8" s="1" t="s">
        <v>281</v>
      </c>
      <c r="AM8" s="1" t="s">
        <v>279</v>
      </c>
      <c r="AN8" s="1" t="s">
        <v>282</v>
      </c>
      <c r="AO8" s="1" t="s">
        <v>283</v>
      </c>
      <c r="AP8" s="1" t="s">
        <v>284</v>
      </c>
      <c r="AQ8" s="1">
        <v>78.5</v>
      </c>
      <c r="AR8" s="1"/>
      <c r="AS8" s="1"/>
      <c r="AT8" s="1"/>
      <c r="AU8" s="1"/>
      <c r="AV8" s="1"/>
      <c r="AW8" s="1"/>
      <c r="AX8" s="1"/>
      <c r="AY8" s="1" t="s">
        <v>285</v>
      </c>
      <c r="AZ8" s="1" t="s">
        <v>286</v>
      </c>
      <c r="BA8" s="1" t="s">
        <v>109</v>
      </c>
      <c r="BB8" s="1" t="s">
        <v>287</v>
      </c>
      <c r="BC8" s="1" t="s">
        <v>288</v>
      </c>
      <c r="BD8" s="1" t="s">
        <v>289</v>
      </c>
      <c r="BE8" s="1">
        <v>74.23</v>
      </c>
      <c r="BF8" s="1">
        <v>7.91</v>
      </c>
      <c r="BG8" s="1"/>
      <c r="BH8" s="1"/>
      <c r="BI8" s="1"/>
      <c r="BJ8" s="1"/>
      <c r="BK8" s="1"/>
      <c r="BL8" s="1"/>
      <c r="BM8" s="1"/>
      <c r="BN8" s="1"/>
      <c r="BO8" s="1" t="s">
        <v>290</v>
      </c>
      <c r="BP8" s="1"/>
      <c r="BQ8" s="1"/>
      <c r="BR8" s="1"/>
      <c r="BS8" s="1"/>
      <c r="BT8" s="1" t="s">
        <v>291</v>
      </c>
      <c r="BU8" s="1" t="str">
        <f>HYPERLINK("https://nconnect.nicmar.ac.in/storage/profile/6a8dd30da2aa3.png","Download")</f>
        <v>0</v>
      </c>
      <c r="BV8" s="1" t="s">
        <v>145</v>
      </c>
      <c r="BW8" s="3"/>
      <c r="BX8" s="3"/>
    </row>
    <row r="9" spans="1:76">
      <c r="A9" s="1" t="s">
        <v>76</v>
      </c>
      <c r="B9" s="1" t="s">
        <v>77</v>
      </c>
      <c r="C9" s="1" t="s">
        <v>292</v>
      </c>
      <c r="D9" s="1" t="s">
        <v>293</v>
      </c>
      <c r="E9" s="1" t="s">
        <v>294</v>
      </c>
      <c r="F9" s="1" t="s">
        <v>295</v>
      </c>
      <c r="G9" s="1" t="s">
        <v>296</v>
      </c>
      <c r="H9" s="1" t="s">
        <v>297</v>
      </c>
      <c r="I9" s="1" t="s">
        <v>297</v>
      </c>
      <c r="J9" s="1">
        <v>8308859210</v>
      </c>
      <c r="K9" s="1" t="s">
        <v>84</v>
      </c>
      <c r="L9" s="1" t="s">
        <v>298</v>
      </c>
      <c r="M9" s="1" t="s">
        <v>86</v>
      </c>
      <c r="N9" s="1" t="s">
        <v>299</v>
      </c>
      <c r="O9" s="1" t="s">
        <v>300</v>
      </c>
      <c r="P9" s="1" t="s">
        <v>301</v>
      </c>
      <c r="Q9" s="1">
        <v>750308621427</v>
      </c>
      <c r="R9" s="1" t="s">
        <v>294</v>
      </c>
      <c r="S9" s="1">
        <v>8208643624</v>
      </c>
      <c r="T9" s="1" t="s">
        <v>302</v>
      </c>
      <c r="U9" s="1" t="s">
        <v>303</v>
      </c>
      <c r="V9" s="1">
        <v>9850886576</v>
      </c>
      <c r="W9" s="1" t="s">
        <v>304</v>
      </c>
      <c r="X9" s="1" t="s">
        <v>305</v>
      </c>
      <c r="Y9" s="1" t="s">
        <v>179</v>
      </c>
      <c r="Z9" s="1" t="s">
        <v>180</v>
      </c>
      <c r="AA9" s="1" t="s">
        <v>305</v>
      </c>
      <c r="AB9" s="1" t="s">
        <v>179</v>
      </c>
      <c r="AC9" s="1" t="s">
        <v>180</v>
      </c>
      <c r="AD9" s="1" t="s">
        <v>97</v>
      </c>
      <c r="AE9" s="1" t="s">
        <v>97</v>
      </c>
      <c r="AF9" s="1" t="s">
        <v>306</v>
      </c>
      <c r="AG9" s="1" t="s">
        <v>307</v>
      </c>
      <c r="AH9" s="1" t="s">
        <v>308</v>
      </c>
      <c r="AI9" s="1" t="s">
        <v>184</v>
      </c>
      <c r="AJ9" s="1">
        <v>63</v>
      </c>
      <c r="AK9" s="1">
        <v>6.63</v>
      </c>
      <c r="AL9" s="1" t="s">
        <v>309</v>
      </c>
      <c r="AM9" s="1" t="s">
        <v>310</v>
      </c>
      <c r="AN9" s="1" t="s">
        <v>186</v>
      </c>
      <c r="AO9" s="1" t="s">
        <v>221</v>
      </c>
      <c r="AP9" s="1" t="s">
        <v>311</v>
      </c>
      <c r="AQ9" s="1">
        <v>56.92</v>
      </c>
      <c r="AR9" s="1">
        <v>5.99</v>
      </c>
      <c r="AS9" s="1"/>
      <c r="AT9" s="1"/>
      <c r="AU9" s="1"/>
      <c r="AV9" s="1"/>
      <c r="AW9" s="1"/>
      <c r="AX9" s="1"/>
      <c r="AY9" s="1" t="s">
        <v>312</v>
      </c>
      <c r="AZ9" s="1" t="s">
        <v>313</v>
      </c>
      <c r="BA9" s="1" t="s">
        <v>191</v>
      </c>
      <c r="BB9" s="1" t="s">
        <v>314</v>
      </c>
      <c r="BC9" s="1" t="s">
        <v>315</v>
      </c>
      <c r="BD9" s="1" t="s">
        <v>195</v>
      </c>
      <c r="BE9" s="1">
        <v>59.5</v>
      </c>
      <c r="BF9" s="1">
        <v>6.65</v>
      </c>
      <c r="BG9" s="1"/>
      <c r="BH9" s="1"/>
      <c r="BI9" s="1"/>
      <c r="BJ9" s="1"/>
      <c r="BK9" s="1"/>
      <c r="BL9" s="1"/>
      <c r="BM9" s="1"/>
      <c r="BN9" s="1"/>
      <c r="BO9" s="1" t="s">
        <v>316</v>
      </c>
      <c r="BP9" s="1"/>
      <c r="BQ9" s="1"/>
      <c r="BR9" s="1"/>
      <c r="BS9" s="1"/>
      <c r="BT9" s="1" t="s">
        <v>317</v>
      </c>
      <c r="BU9" s="1" t="str">
        <f>HYPERLINK("https://nconnect.nicmar.ac.in/storage/profile/6acf5fccc1397.png","Download")</f>
        <v>0</v>
      </c>
      <c r="BV9" s="1" t="s">
        <v>145</v>
      </c>
      <c r="BW9" s="3"/>
      <c r="BX9" s="3"/>
    </row>
    <row r="10" spans="1:76">
      <c r="A10" s="1" t="s">
        <v>76</v>
      </c>
      <c r="B10" s="1" t="s">
        <v>77</v>
      </c>
      <c r="C10" s="1" t="s">
        <v>318</v>
      </c>
      <c r="D10" s="1" t="s">
        <v>319</v>
      </c>
      <c r="E10" s="1" t="s">
        <v>320</v>
      </c>
      <c r="F10" s="1" t="s">
        <v>321</v>
      </c>
      <c r="G10" s="1" t="s">
        <v>322</v>
      </c>
      <c r="H10" s="1" t="s">
        <v>323</v>
      </c>
      <c r="I10" s="1" t="s">
        <v>324</v>
      </c>
      <c r="J10" s="1">
        <v>9561328806</v>
      </c>
      <c r="K10" s="1" t="s">
        <v>168</v>
      </c>
      <c r="L10" s="1" t="s">
        <v>325</v>
      </c>
      <c r="M10" s="1" t="s">
        <v>86</v>
      </c>
      <c r="N10" s="1" t="s">
        <v>326</v>
      </c>
      <c r="O10" s="1" t="s">
        <v>327</v>
      </c>
      <c r="P10" s="1" t="s">
        <v>89</v>
      </c>
      <c r="Q10" s="1">
        <v>310718956768</v>
      </c>
      <c r="R10" s="1" t="s">
        <v>328</v>
      </c>
      <c r="S10" s="1">
        <v>9860100389</v>
      </c>
      <c r="T10" s="1" t="s">
        <v>329</v>
      </c>
      <c r="U10" s="1" t="s">
        <v>330</v>
      </c>
      <c r="V10" s="1">
        <v>9881122135</v>
      </c>
      <c r="W10" s="1" t="s">
        <v>331</v>
      </c>
      <c r="X10" s="1" t="s">
        <v>332</v>
      </c>
      <c r="Y10" s="1" t="s">
        <v>179</v>
      </c>
      <c r="Z10" s="1" t="s">
        <v>180</v>
      </c>
      <c r="AA10" s="1" t="s">
        <v>332</v>
      </c>
      <c r="AB10" s="1" t="s">
        <v>179</v>
      </c>
      <c r="AC10" s="1" t="s">
        <v>180</v>
      </c>
      <c r="AD10" s="1" t="s">
        <v>97</v>
      </c>
      <c r="AE10" s="1" t="s">
        <v>97</v>
      </c>
      <c r="AF10" s="1" t="s">
        <v>333</v>
      </c>
      <c r="AG10" s="1" t="s">
        <v>334</v>
      </c>
      <c r="AH10" s="1" t="s">
        <v>335</v>
      </c>
      <c r="AI10" s="1" t="s">
        <v>184</v>
      </c>
      <c r="AJ10" s="1">
        <v>94.4</v>
      </c>
      <c r="AK10" s="1"/>
      <c r="AL10" s="1" t="s">
        <v>336</v>
      </c>
      <c r="AM10" s="1" t="s">
        <v>337</v>
      </c>
      <c r="AN10" s="1" t="s">
        <v>255</v>
      </c>
      <c r="AO10" s="1" t="s">
        <v>338</v>
      </c>
      <c r="AP10" s="1" t="s">
        <v>188</v>
      </c>
      <c r="AQ10" s="1">
        <v>94.5</v>
      </c>
      <c r="AR10" s="1"/>
      <c r="AS10" s="1"/>
      <c r="AT10" s="1"/>
      <c r="AU10" s="1"/>
      <c r="AV10" s="1"/>
      <c r="AW10" s="1"/>
      <c r="AX10" s="1"/>
      <c r="AY10" s="1" t="s">
        <v>339</v>
      </c>
      <c r="AZ10" s="1" t="s">
        <v>339</v>
      </c>
      <c r="BA10" s="1" t="s">
        <v>191</v>
      </c>
      <c r="BB10" s="1" t="s">
        <v>314</v>
      </c>
      <c r="BC10" s="1" t="s">
        <v>340</v>
      </c>
      <c r="BD10" s="1" t="s">
        <v>261</v>
      </c>
      <c r="BE10" s="1">
        <v>85</v>
      </c>
      <c r="BF10" s="1"/>
      <c r="BG10" s="1" t="s">
        <v>339</v>
      </c>
      <c r="BH10" s="1" t="s">
        <v>339</v>
      </c>
      <c r="BI10" s="1" t="s">
        <v>193</v>
      </c>
      <c r="BJ10" s="1" t="s">
        <v>141</v>
      </c>
      <c r="BK10" s="1" t="s">
        <v>340</v>
      </c>
      <c r="BL10" s="1" t="s">
        <v>261</v>
      </c>
      <c r="BM10" s="1">
        <v>85.01</v>
      </c>
      <c r="BN10" s="1"/>
      <c r="BO10" s="1" t="s">
        <v>341</v>
      </c>
      <c r="BP10" s="1"/>
      <c r="BQ10" s="1"/>
      <c r="BR10" s="1" t="s">
        <v>342</v>
      </c>
      <c r="BS10" s="1">
        <v>51</v>
      </c>
      <c r="BT10" s="1"/>
      <c r="BU10" s="1" t="str">
        <f>HYPERLINK("https://nconnect.nicmar.ac.in/storage/profile/6a85ba4a65255.png","Download")</f>
        <v>0</v>
      </c>
      <c r="BV10" s="1" t="s">
        <v>113</v>
      </c>
      <c r="BW10" s="3"/>
      <c r="BX10" s="3"/>
    </row>
    <row r="11" spans="1:76">
      <c r="A11" s="1" t="s">
        <v>76</v>
      </c>
      <c r="B11" s="1" t="s">
        <v>77</v>
      </c>
      <c r="C11" s="1" t="s">
        <v>343</v>
      </c>
      <c r="D11" s="1" t="s">
        <v>344</v>
      </c>
      <c r="E11" s="1" t="s">
        <v>345</v>
      </c>
      <c r="F11" s="1" t="s">
        <v>346</v>
      </c>
      <c r="G11" s="1" t="s">
        <v>347</v>
      </c>
      <c r="H11" s="1" t="s">
        <v>348</v>
      </c>
      <c r="I11" s="1" t="s">
        <v>348</v>
      </c>
      <c r="J11" s="1">
        <v>8975946198</v>
      </c>
      <c r="K11" s="1" t="s">
        <v>168</v>
      </c>
      <c r="L11" s="1" t="s">
        <v>349</v>
      </c>
      <c r="M11" s="1" t="s">
        <v>86</v>
      </c>
      <c r="N11" s="1" t="s">
        <v>350</v>
      </c>
      <c r="O11" s="1" t="s">
        <v>351</v>
      </c>
      <c r="P11" s="1" t="s">
        <v>244</v>
      </c>
      <c r="Q11" s="1">
        <v>505984319876</v>
      </c>
      <c r="R11" s="1" t="s">
        <v>352</v>
      </c>
      <c r="S11" s="1">
        <v>8007561871</v>
      </c>
      <c r="T11" s="1" t="s">
        <v>353</v>
      </c>
      <c r="U11" s="1" t="s">
        <v>354</v>
      </c>
      <c r="V11" s="1">
        <v>8928007848</v>
      </c>
      <c r="W11" s="1" t="s">
        <v>355</v>
      </c>
      <c r="X11" s="1" t="s">
        <v>356</v>
      </c>
      <c r="Y11" s="1" t="s">
        <v>357</v>
      </c>
      <c r="Z11" s="1" t="s">
        <v>180</v>
      </c>
      <c r="AA11" s="1" t="s">
        <v>356</v>
      </c>
      <c r="AB11" s="1" t="s">
        <v>357</v>
      </c>
      <c r="AC11" s="1" t="s">
        <v>180</v>
      </c>
      <c r="AD11" s="1" t="s">
        <v>97</v>
      </c>
      <c r="AE11" s="1" t="s">
        <v>97</v>
      </c>
      <c r="AF11" s="1" t="s">
        <v>358</v>
      </c>
      <c r="AG11" s="1" t="s">
        <v>359</v>
      </c>
      <c r="AH11" s="1" t="s">
        <v>360</v>
      </c>
      <c r="AI11" s="1" t="s">
        <v>361</v>
      </c>
      <c r="AJ11" s="1">
        <v>89.3</v>
      </c>
      <c r="AK11" s="1">
        <v>9.4</v>
      </c>
      <c r="AL11" s="1" t="s">
        <v>362</v>
      </c>
      <c r="AM11" s="1" t="s">
        <v>363</v>
      </c>
      <c r="AN11" s="1" t="s">
        <v>255</v>
      </c>
      <c r="AO11" s="1" t="s">
        <v>364</v>
      </c>
      <c r="AP11" s="1" t="s">
        <v>256</v>
      </c>
      <c r="AQ11" s="1">
        <v>67.23</v>
      </c>
      <c r="AR11" s="1"/>
      <c r="AS11" s="1"/>
      <c r="AT11" s="1"/>
      <c r="AU11" s="1"/>
      <c r="AV11" s="1"/>
      <c r="AW11" s="1"/>
      <c r="AX11" s="1"/>
      <c r="AY11" s="1" t="s">
        <v>365</v>
      </c>
      <c r="AZ11" s="1" t="s">
        <v>366</v>
      </c>
      <c r="BA11" s="1" t="s">
        <v>191</v>
      </c>
      <c r="BB11" s="1" t="s">
        <v>367</v>
      </c>
      <c r="BC11" s="1" t="s">
        <v>256</v>
      </c>
      <c r="BD11" s="1" t="s">
        <v>137</v>
      </c>
      <c r="BE11" s="1">
        <v>0</v>
      </c>
      <c r="BF11" s="1">
        <v>7.49</v>
      </c>
      <c r="BG11" s="1" t="s">
        <v>368</v>
      </c>
      <c r="BH11" s="1" t="s">
        <v>366</v>
      </c>
      <c r="BI11" s="1" t="s">
        <v>193</v>
      </c>
      <c r="BJ11" s="1" t="s">
        <v>367</v>
      </c>
      <c r="BK11" s="1" t="s">
        <v>137</v>
      </c>
      <c r="BL11" s="1" t="s">
        <v>259</v>
      </c>
      <c r="BM11" s="1">
        <v>0</v>
      </c>
      <c r="BN11" s="1">
        <v>7.15</v>
      </c>
      <c r="BO11" s="1" t="s">
        <v>369</v>
      </c>
      <c r="BP11" s="1" t="s">
        <v>370</v>
      </c>
      <c r="BQ11" s="1" t="s">
        <v>371</v>
      </c>
      <c r="BR11" s="1" t="s">
        <v>372</v>
      </c>
      <c r="BS11" s="1">
        <v>48</v>
      </c>
      <c r="BT11" s="1" t="s">
        <v>373</v>
      </c>
      <c r="BU11" s="1" t="s">
        <v>374</v>
      </c>
      <c r="BV11" s="1" t="s">
        <v>113</v>
      </c>
      <c r="BW11" s="3"/>
      <c r="BX11" s="3"/>
    </row>
    <row r="12" spans="1:76">
      <c r="A12" s="1" t="s">
        <v>76</v>
      </c>
      <c r="B12" s="1" t="s">
        <v>77</v>
      </c>
      <c r="C12" s="1" t="s">
        <v>375</v>
      </c>
      <c r="D12" s="1" t="s">
        <v>376</v>
      </c>
      <c r="E12" s="1" t="s">
        <v>377</v>
      </c>
      <c r="F12" s="1" t="s">
        <v>378</v>
      </c>
      <c r="G12" s="1" t="s">
        <v>379</v>
      </c>
      <c r="H12" s="1" t="s">
        <v>380</v>
      </c>
      <c r="I12" s="1" t="s">
        <v>380</v>
      </c>
      <c r="J12" s="1">
        <v>9912962684</v>
      </c>
      <c r="K12" s="1" t="s">
        <v>84</v>
      </c>
      <c r="L12" s="1" t="s">
        <v>381</v>
      </c>
      <c r="M12" s="1" t="s">
        <v>86</v>
      </c>
      <c r="N12" s="1" t="s">
        <v>382</v>
      </c>
      <c r="O12" s="1" t="s">
        <v>383</v>
      </c>
      <c r="P12" s="1" t="s">
        <v>89</v>
      </c>
      <c r="Q12" s="1">
        <v>560668347052</v>
      </c>
      <c r="R12" s="1" t="s">
        <v>384</v>
      </c>
      <c r="S12" s="1">
        <v>9949811417</v>
      </c>
      <c r="T12" s="1" t="s">
        <v>385</v>
      </c>
      <c r="U12" s="1" t="s">
        <v>386</v>
      </c>
      <c r="V12" s="1">
        <v>9949787941</v>
      </c>
      <c r="W12" s="1" t="s">
        <v>387</v>
      </c>
      <c r="X12" s="1" t="s">
        <v>388</v>
      </c>
      <c r="Y12" s="1" t="s">
        <v>389</v>
      </c>
      <c r="Z12" s="1" t="s">
        <v>390</v>
      </c>
      <c r="AA12" s="1" t="s">
        <v>388</v>
      </c>
      <c r="AB12" s="1" t="s">
        <v>389</v>
      </c>
      <c r="AC12" s="1" t="s">
        <v>390</v>
      </c>
      <c r="AD12" s="1" t="s">
        <v>97</v>
      </c>
      <c r="AE12" s="1" t="s">
        <v>97</v>
      </c>
      <c r="AF12" s="1" t="s">
        <v>391</v>
      </c>
      <c r="AG12" s="1" t="s">
        <v>392</v>
      </c>
      <c r="AH12" s="1" t="s">
        <v>221</v>
      </c>
      <c r="AI12" s="1" t="s">
        <v>133</v>
      </c>
      <c r="AJ12" s="1">
        <v>77.5</v>
      </c>
      <c r="AK12" s="1">
        <v>8.2</v>
      </c>
      <c r="AL12" s="1" t="s">
        <v>393</v>
      </c>
      <c r="AM12" s="1" t="s">
        <v>394</v>
      </c>
      <c r="AN12" s="1" t="s">
        <v>220</v>
      </c>
      <c r="AO12" s="1" t="s">
        <v>187</v>
      </c>
      <c r="AP12" s="1" t="s">
        <v>395</v>
      </c>
      <c r="AQ12" s="1">
        <v>70.5</v>
      </c>
      <c r="AR12" s="1"/>
      <c r="AS12" s="1"/>
      <c r="AT12" s="1"/>
      <c r="AU12" s="1"/>
      <c r="AV12" s="1"/>
      <c r="AW12" s="1"/>
      <c r="AX12" s="1"/>
      <c r="AY12" s="1" t="s">
        <v>396</v>
      </c>
      <c r="AZ12" s="1" t="s">
        <v>397</v>
      </c>
      <c r="BA12" s="1" t="s">
        <v>225</v>
      </c>
      <c r="BB12" s="1" t="s">
        <v>398</v>
      </c>
      <c r="BC12" s="1" t="s">
        <v>399</v>
      </c>
      <c r="BD12" s="1" t="s">
        <v>400</v>
      </c>
      <c r="BE12" s="1">
        <v>59.75</v>
      </c>
      <c r="BF12" s="1">
        <v>6.29</v>
      </c>
      <c r="BG12" s="1"/>
      <c r="BH12" s="1"/>
      <c r="BI12" s="1"/>
      <c r="BJ12" s="1"/>
      <c r="BK12" s="1"/>
      <c r="BL12" s="1"/>
      <c r="BM12" s="1"/>
      <c r="BN12" s="1"/>
      <c r="BO12" s="1" t="s">
        <v>401</v>
      </c>
      <c r="BP12" s="1"/>
      <c r="BQ12" s="1"/>
      <c r="BR12" s="1"/>
      <c r="BS12" s="1"/>
      <c r="BT12" s="1"/>
      <c r="BU12" s="1" t="str">
        <f>HYPERLINK("https://nconnect.nicmar.ac.in/storage/profile/6a8733e37e45c.png","Download")</f>
        <v>0</v>
      </c>
      <c r="BV12" s="1" t="s">
        <v>145</v>
      </c>
      <c r="BW12" s="3"/>
      <c r="BX12" s="3"/>
    </row>
    <row r="13" spans="1:76">
      <c r="A13" s="1" t="s">
        <v>76</v>
      </c>
      <c r="B13" s="1" t="s">
        <v>77</v>
      </c>
      <c r="C13" s="1" t="s">
        <v>402</v>
      </c>
      <c r="D13" s="1" t="s">
        <v>403</v>
      </c>
      <c r="E13" s="1"/>
      <c r="F13" s="1" t="s">
        <v>404</v>
      </c>
      <c r="G13" s="1" t="s">
        <v>405</v>
      </c>
      <c r="H13" s="1" t="s">
        <v>406</v>
      </c>
      <c r="I13" s="1" t="s">
        <v>407</v>
      </c>
      <c r="J13" s="1">
        <v>6265073772</v>
      </c>
      <c r="K13" s="1" t="s">
        <v>84</v>
      </c>
      <c r="L13" s="1" t="s">
        <v>408</v>
      </c>
      <c r="M13" s="1" t="s">
        <v>86</v>
      </c>
      <c r="N13" s="1" t="s">
        <v>409</v>
      </c>
      <c r="O13" s="1" t="s">
        <v>410</v>
      </c>
      <c r="P13" s="1" t="s">
        <v>301</v>
      </c>
      <c r="Q13" s="1">
        <v>885486703360</v>
      </c>
      <c r="R13" s="1" t="s">
        <v>411</v>
      </c>
      <c r="S13" s="1">
        <v>9977237443</v>
      </c>
      <c r="T13" s="1" t="s">
        <v>412</v>
      </c>
      <c r="U13" s="1" t="s">
        <v>413</v>
      </c>
      <c r="V13" s="1">
        <v>9977237443</v>
      </c>
      <c r="W13" s="1" t="s">
        <v>414</v>
      </c>
      <c r="X13" s="1" t="s">
        <v>415</v>
      </c>
      <c r="Y13" s="1" t="s">
        <v>416</v>
      </c>
      <c r="Z13" s="1" t="s">
        <v>417</v>
      </c>
      <c r="AA13" s="1" t="s">
        <v>418</v>
      </c>
      <c r="AB13" s="1" t="s">
        <v>179</v>
      </c>
      <c r="AC13" s="1" t="s">
        <v>180</v>
      </c>
      <c r="AD13" s="1" t="s">
        <v>97</v>
      </c>
      <c r="AE13" s="1" t="s">
        <v>97</v>
      </c>
      <c r="AF13" s="1" t="s">
        <v>419</v>
      </c>
      <c r="AG13" s="1" t="s">
        <v>420</v>
      </c>
      <c r="AH13" s="1" t="s">
        <v>360</v>
      </c>
      <c r="AI13" s="1" t="s">
        <v>421</v>
      </c>
      <c r="AJ13" s="1">
        <v>81.7</v>
      </c>
      <c r="AK13" s="1">
        <v>8.6</v>
      </c>
      <c r="AL13" s="1" t="s">
        <v>422</v>
      </c>
      <c r="AM13" s="1" t="s">
        <v>423</v>
      </c>
      <c r="AN13" s="1" t="s">
        <v>186</v>
      </c>
      <c r="AO13" s="1" t="s">
        <v>183</v>
      </c>
      <c r="AP13" s="1" t="s">
        <v>252</v>
      </c>
      <c r="AQ13" s="1">
        <v>60.6</v>
      </c>
      <c r="AR13" s="1"/>
      <c r="AS13" s="1"/>
      <c r="AT13" s="1"/>
      <c r="AU13" s="1"/>
      <c r="AV13" s="1"/>
      <c r="AW13" s="1"/>
      <c r="AX13" s="1"/>
      <c r="AY13" s="1" t="s">
        <v>424</v>
      </c>
      <c r="AZ13" s="1" t="s">
        <v>424</v>
      </c>
      <c r="BA13" s="1" t="s">
        <v>425</v>
      </c>
      <c r="BB13" s="1" t="s">
        <v>426</v>
      </c>
      <c r="BC13" s="1" t="s">
        <v>256</v>
      </c>
      <c r="BD13" s="1" t="s">
        <v>427</v>
      </c>
      <c r="BE13" s="1">
        <v>0</v>
      </c>
      <c r="BF13" s="1">
        <v>7.47</v>
      </c>
      <c r="BG13" s="1" t="s">
        <v>428</v>
      </c>
      <c r="BH13" s="1" t="s">
        <v>428</v>
      </c>
      <c r="BI13" s="1" t="s">
        <v>193</v>
      </c>
      <c r="BJ13" s="1" t="s">
        <v>429</v>
      </c>
      <c r="BK13" s="1" t="s">
        <v>283</v>
      </c>
      <c r="BL13" s="1" t="s">
        <v>430</v>
      </c>
      <c r="BM13" s="1">
        <v>-0.01</v>
      </c>
      <c r="BN13" s="1">
        <v>7.3</v>
      </c>
      <c r="BO13" s="1" t="s">
        <v>431</v>
      </c>
      <c r="BP13" s="1" t="s">
        <v>432</v>
      </c>
      <c r="BQ13" s="1"/>
      <c r="BR13" s="1" t="s">
        <v>433</v>
      </c>
      <c r="BS13" s="1">
        <v>1</v>
      </c>
      <c r="BT13" s="1"/>
      <c r="BU13" s="1" t="str">
        <f>HYPERLINK("https://nconnect.nicmar.ac.in/storage/profile/6a85f4171ead9.png","Download")</f>
        <v>0</v>
      </c>
      <c r="BV13" s="1" t="s">
        <v>113</v>
      </c>
      <c r="BW13" s="3"/>
      <c r="BX13" s="3"/>
    </row>
    <row r="14" spans="1:76">
      <c r="A14" s="1" t="s">
        <v>76</v>
      </c>
      <c r="B14" s="1" t="s">
        <v>77</v>
      </c>
      <c r="C14" s="1" t="s">
        <v>434</v>
      </c>
      <c r="D14" s="1" t="s">
        <v>435</v>
      </c>
      <c r="E14" s="1" t="s">
        <v>436</v>
      </c>
      <c r="F14" s="1" t="s">
        <v>437</v>
      </c>
      <c r="G14" s="1" t="s">
        <v>438</v>
      </c>
      <c r="H14" s="1" t="s">
        <v>439</v>
      </c>
      <c r="I14" s="1" t="s">
        <v>440</v>
      </c>
      <c r="J14" s="1">
        <v>8591070329</v>
      </c>
      <c r="K14" s="1" t="s">
        <v>84</v>
      </c>
      <c r="L14" s="1" t="s">
        <v>441</v>
      </c>
      <c r="M14" s="1" t="s">
        <v>86</v>
      </c>
      <c r="N14" s="1" t="s">
        <v>442</v>
      </c>
      <c r="O14" s="1" t="s">
        <v>443</v>
      </c>
      <c r="P14" s="1" t="s">
        <v>155</v>
      </c>
      <c r="Q14" s="1" t="s">
        <v>444</v>
      </c>
      <c r="R14" s="1" t="s">
        <v>445</v>
      </c>
      <c r="S14" s="1">
        <v>9820069303</v>
      </c>
      <c r="T14" s="1" t="s">
        <v>446</v>
      </c>
      <c r="U14" s="1" t="s">
        <v>447</v>
      </c>
      <c r="V14" s="1">
        <v>9820069304</v>
      </c>
      <c r="W14" s="1" t="s">
        <v>97</v>
      </c>
      <c r="X14" s="1" t="s">
        <v>448</v>
      </c>
      <c r="Y14" s="1" t="s">
        <v>449</v>
      </c>
      <c r="Z14" s="1" t="s">
        <v>180</v>
      </c>
      <c r="AA14" s="1" t="s">
        <v>448</v>
      </c>
      <c r="AB14" s="1" t="s">
        <v>449</v>
      </c>
      <c r="AC14" s="1" t="s">
        <v>180</v>
      </c>
      <c r="AD14" s="1" t="s">
        <v>97</v>
      </c>
      <c r="AE14" s="1" t="s">
        <v>97</v>
      </c>
      <c r="AF14" s="1" t="s">
        <v>450</v>
      </c>
      <c r="AG14" s="1" t="s">
        <v>451</v>
      </c>
      <c r="AH14" s="1" t="s">
        <v>452</v>
      </c>
      <c r="AI14" s="1" t="s">
        <v>227</v>
      </c>
      <c r="AJ14" s="1">
        <v>83.6</v>
      </c>
      <c r="AK14" s="1"/>
      <c r="AL14" s="1"/>
      <c r="AM14" s="1"/>
      <c r="AN14" s="1"/>
      <c r="AO14" s="1"/>
      <c r="AP14" s="1"/>
      <c r="AQ14" s="1"/>
      <c r="AR14" s="1"/>
      <c r="AS14" s="1" t="s">
        <v>453</v>
      </c>
      <c r="AT14" s="1" t="s">
        <v>454</v>
      </c>
      <c r="AU14" s="1" t="s">
        <v>455</v>
      </c>
      <c r="AV14" s="1" t="s">
        <v>142</v>
      </c>
      <c r="AW14" s="1">
        <v>65.53</v>
      </c>
      <c r="AX14" s="1"/>
      <c r="AY14" s="1" t="s">
        <v>456</v>
      </c>
      <c r="AZ14" s="1" t="s">
        <v>457</v>
      </c>
      <c r="BA14" s="1" t="s">
        <v>458</v>
      </c>
      <c r="BB14" s="1" t="s">
        <v>398</v>
      </c>
      <c r="BC14" s="1" t="s">
        <v>142</v>
      </c>
      <c r="BD14" s="1" t="s">
        <v>143</v>
      </c>
      <c r="BE14" s="1">
        <v>55.31</v>
      </c>
      <c r="BF14" s="1">
        <v>5.9</v>
      </c>
      <c r="BG14" s="1"/>
      <c r="BH14" s="1"/>
      <c r="BI14" s="1"/>
      <c r="BJ14" s="1"/>
      <c r="BK14" s="1"/>
      <c r="BL14" s="1"/>
      <c r="BM14" s="1"/>
      <c r="BN14" s="1"/>
      <c r="BO14" s="1" t="s">
        <v>459</v>
      </c>
      <c r="BP14" s="1"/>
      <c r="BQ14" s="1"/>
      <c r="BR14" s="1"/>
      <c r="BS14" s="1"/>
      <c r="BT14" s="1" t="s">
        <v>460</v>
      </c>
      <c r="BU14" s="1" t="str">
        <f>HYPERLINK("https://nconnect.nicmar.ac.in/storage/profile/6a85a81f2c7da.png","Download")</f>
        <v>0</v>
      </c>
      <c r="BV14" s="1" t="s">
        <v>113</v>
      </c>
      <c r="BW14" s="3"/>
      <c r="BX14" s="3"/>
    </row>
    <row r="15" spans="1:76">
      <c r="A15" s="1" t="s">
        <v>76</v>
      </c>
      <c r="B15" s="1" t="s">
        <v>77</v>
      </c>
      <c r="C15" s="1" t="s">
        <v>461</v>
      </c>
      <c r="D15" s="1" t="s">
        <v>462</v>
      </c>
      <c r="E15" s="1"/>
      <c r="F15" s="1" t="s">
        <v>463</v>
      </c>
      <c r="G15" s="1" t="s">
        <v>464</v>
      </c>
      <c r="H15" s="1" t="s">
        <v>465</v>
      </c>
      <c r="I15" s="1" t="s">
        <v>466</v>
      </c>
      <c r="J15" s="1">
        <v>6232892156</v>
      </c>
      <c r="K15" s="1" t="s">
        <v>84</v>
      </c>
      <c r="L15" s="1" t="s">
        <v>467</v>
      </c>
      <c r="M15" s="1" t="s">
        <v>86</v>
      </c>
      <c r="N15" s="1" t="s">
        <v>468</v>
      </c>
      <c r="O15" s="1" t="s">
        <v>469</v>
      </c>
      <c r="P15" s="1" t="s">
        <v>155</v>
      </c>
      <c r="Q15" s="1">
        <v>916711739048</v>
      </c>
      <c r="R15" s="1" t="s">
        <v>470</v>
      </c>
      <c r="S15" s="1">
        <v>9826092155</v>
      </c>
      <c r="T15" s="1" t="s">
        <v>471</v>
      </c>
      <c r="U15" s="1" t="s">
        <v>472</v>
      </c>
      <c r="V15" s="1">
        <v>9826092155</v>
      </c>
      <c r="W15" s="1" t="s">
        <v>473</v>
      </c>
      <c r="X15" s="1" t="s">
        <v>474</v>
      </c>
      <c r="Y15" s="1" t="s">
        <v>475</v>
      </c>
      <c r="Z15" s="1" t="s">
        <v>129</v>
      </c>
      <c r="AA15" s="1" t="s">
        <v>474</v>
      </c>
      <c r="AB15" s="1" t="s">
        <v>475</v>
      </c>
      <c r="AC15" s="1" t="s">
        <v>129</v>
      </c>
      <c r="AD15" s="1" t="s">
        <v>97</v>
      </c>
      <c r="AE15" s="1" t="s">
        <v>97</v>
      </c>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t="s">
        <v>374</v>
      </c>
      <c r="BV15" s="1" t="s">
        <v>145</v>
      </c>
      <c r="BW15" s="3"/>
      <c r="BX15" s="3"/>
    </row>
    <row r="16" spans="1:76">
      <c r="A16" s="1" t="s">
        <v>76</v>
      </c>
      <c r="B16" s="1" t="s">
        <v>77</v>
      </c>
      <c r="C16" s="1" t="s">
        <v>476</v>
      </c>
      <c r="D16" s="1" t="s">
        <v>477</v>
      </c>
      <c r="E16" s="1" t="s">
        <v>478</v>
      </c>
      <c r="F16" s="1" t="s">
        <v>479</v>
      </c>
      <c r="G16" s="1" t="s">
        <v>480</v>
      </c>
      <c r="H16" s="1" t="s">
        <v>481</v>
      </c>
      <c r="I16" s="1" t="s">
        <v>482</v>
      </c>
      <c r="J16" s="1">
        <v>8411020402</v>
      </c>
      <c r="K16" s="1" t="s">
        <v>168</v>
      </c>
      <c r="L16" s="1" t="s">
        <v>483</v>
      </c>
      <c r="M16" s="1" t="s">
        <v>86</v>
      </c>
      <c r="N16" s="1" t="s">
        <v>484</v>
      </c>
      <c r="O16" s="1" t="s">
        <v>485</v>
      </c>
      <c r="P16" s="1" t="s">
        <v>301</v>
      </c>
      <c r="Q16" s="1">
        <v>992106657323</v>
      </c>
      <c r="R16" s="1" t="s">
        <v>478</v>
      </c>
      <c r="S16" s="1">
        <v>9850976891</v>
      </c>
      <c r="T16" s="1" t="s">
        <v>302</v>
      </c>
      <c r="U16" s="1" t="s">
        <v>486</v>
      </c>
      <c r="V16" s="1">
        <v>9850204896</v>
      </c>
      <c r="W16" s="1" t="s">
        <v>487</v>
      </c>
      <c r="X16" s="1" t="s">
        <v>488</v>
      </c>
      <c r="Y16" s="1" t="s">
        <v>179</v>
      </c>
      <c r="Z16" s="1" t="s">
        <v>180</v>
      </c>
      <c r="AA16" s="1" t="s">
        <v>489</v>
      </c>
      <c r="AB16" s="1" t="s">
        <v>179</v>
      </c>
      <c r="AC16" s="1" t="s">
        <v>180</v>
      </c>
      <c r="AD16" s="1" t="s">
        <v>97</v>
      </c>
      <c r="AE16" s="1" t="s">
        <v>97</v>
      </c>
      <c r="AF16" s="1" t="s">
        <v>490</v>
      </c>
      <c r="AG16" s="1" t="s">
        <v>359</v>
      </c>
      <c r="AH16" s="1" t="s">
        <v>491</v>
      </c>
      <c r="AI16" s="1" t="s">
        <v>132</v>
      </c>
      <c r="AJ16" s="1">
        <v>96.4</v>
      </c>
      <c r="AK16" s="1"/>
      <c r="AL16" s="1" t="s">
        <v>492</v>
      </c>
      <c r="AM16" s="1" t="s">
        <v>493</v>
      </c>
      <c r="AN16" s="1" t="s">
        <v>220</v>
      </c>
      <c r="AO16" s="1" t="s">
        <v>221</v>
      </c>
      <c r="AP16" s="1" t="s">
        <v>136</v>
      </c>
      <c r="AQ16" s="1">
        <v>90.77</v>
      </c>
      <c r="AR16" s="1"/>
      <c r="AS16" s="1"/>
      <c r="AT16" s="1"/>
      <c r="AU16" s="1"/>
      <c r="AV16" s="1"/>
      <c r="AW16" s="1"/>
      <c r="AX16" s="1"/>
      <c r="AY16" s="1" t="s">
        <v>494</v>
      </c>
      <c r="AZ16" s="1" t="s">
        <v>495</v>
      </c>
      <c r="BA16" s="1" t="s">
        <v>496</v>
      </c>
      <c r="BB16" s="1" t="s">
        <v>497</v>
      </c>
      <c r="BC16" s="1" t="s">
        <v>101</v>
      </c>
      <c r="BD16" s="1" t="s">
        <v>195</v>
      </c>
      <c r="BE16" s="1">
        <v>70.9</v>
      </c>
      <c r="BF16" s="1">
        <v>7.96</v>
      </c>
      <c r="BG16" s="1"/>
      <c r="BH16" s="1"/>
      <c r="BI16" s="1"/>
      <c r="BJ16" s="1"/>
      <c r="BK16" s="1"/>
      <c r="BL16" s="1"/>
      <c r="BM16" s="1"/>
      <c r="BN16" s="1"/>
      <c r="BO16" s="1" t="s">
        <v>498</v>
      </c>
      <c r="BP16" s="1" t="s">
        <v>499</v>
      </c>
      <c r="BQ16" s="1" t="s">
        <v>500</v>
      </c>
      <c r="BR16" s="1"/>
      <c r="BS16" s="1"/>
      <c r="BT16" s="1" t="s">
        <v>501</v>
      </c>
      <c r="BU16" s="1" t="str">
        <f>HYPERLINK("https://nconnect.nicmar.ac.in/storage/profile/6a85fd62c458a.png","Download")</f>
        <v>0</v>
      </c>
      <c r="BV16" s="1" t="s">
        <v>113</v>
      </c>
      <c r="BW16" s="3"/>
      <c r="BX16" s="3"/>
    </row>
    <row r="17" spans="1:76">
      <c r="A17" s="1" t="s">
        <v>76</v>
      </c>
      <c r="B17" s="1" t="s">
        <v>77</v>
      </c>
      <c r="C17" s="1" t="s">
        <v>502</v>
      </c>
      <c r="D17" s="1" t="s">
        <v>503</v>
      </c>
      <c r="E17" s="1" t="s">
        <v>504</v>
      </c>
      <c r="F17" s="1" t="s">
        <v>505</v>
      </c>
      <c r="G17" s="1" t="s">
        <v>506</v>
      </c>
      <c r="H17" s="1" t="s">
        <v>507</v>
      </c>
      <c r="I17" s="1" t="s">
        <v>508</v>
      </c>
      <c r="J17" s="1">
        <v>8374898599</v>
      </c>
      <c r="K17" s="1" t="s">
        <v>84</v>
      </c>
      <c r="L17" s="1" t="s">
        <v>509</v>
      </c>
      <c r="M17" s="1" t="s">
        <v>86</v>
      </c>
      <c r="N17" s="1" t="s">
        <v>510</v>
      </c>
      <c r="O17" s="1" t="s">
        <v>511</v>
      </c>
      <c r="P17" s="1" t="s">
        <v>155</v>
      </c>
      <c r="Q17" s="1" t="s">
        <v>512</v>
      </c>
      <c r="R17" s="1" t="s">
        <v>513</v>
      </c>
      <c r="S17" s="1">
        <v>9440105409</v>
      </c>
      <c r="T17" s="1" t="s">
        <v>302</v>
      </c>
      <c r="U17" s="1" t="s">
        <v>514</v>
      </c>
      <c r="V17" s="1">
        <v>9441582071</v>
      </c>
      <c r="W17" s="1" t="s">
        <v>515</v>
      </c>
      <c r="X17" s="1" t="s">
        <v>516</v>
      </c>
      <c r="Y17" s="1" t="s">
        <v>517</v>
      </c>
      <c r="Z17" s="1" t="s">
        <v>518</v>
      </c>
      <c r="AA17" s="1" t="s">
        <v>516</v>
      </c>
      <c r="AB17" s="1" t="s">
        <v>517</v>
      </c>
      <c r="AC17" s="1" t="s">
        <v>518</v>
      </c>
      <c r="AD17" s="1" t="s">
        <v>97</v>
      </c>
      <c r="AE17" s="1" t="s">
        <v>97</v>
      </c>
      <c r="AF17" s="1" t="s">
        <v>519</v>
      </c>
      <c r="AG17" s="1" t="s">
        <v>520</v>
      </c>
      <c r="AH17" s="1" t="s">
        <v>452</v>
      </c>
      <c r="AI17" s="1" t="s">
        <v>521</v>
      </c>
      <c r="AJ17" s="1">
        <v>95</v>
      </c>
      <c r="AK17" s="1">
        <v>9.5</v>
      </c>
      <c r="AL17" s="1" t="s">
        <v>522</v>
      </c>
      <c r="AM17" s="1" t="s">
        <v>520</v>
      </c>
      <c r="AN17" s="1" t="s">
        <v>220</v>
      </c>
      <c r="AO17" s="1" t="s">
        <v>360</v>
      </c>
      <c r="AP17" s="1" t="s">
        <v>335</v>
      </c>
      <c r="AQ17" s="1">
        <v>82.8</v>
      </c>
      <c r="AR17" s="1"/>
      <c r="AS17" s="1"/>
      <c r="AT17" s="1"/>
      <c r="AU17" s="1"/>
      <c r="AV17" s="1"/>
      <c r="AW17" s="1"/>
      <c r="AX17" s="1"/>
      <c r="AY17" s="1" t="s">
        <v>523</v>
      </c>
      <c r="AZ17" s="1" t="s">
        <v>524</v>
      </c>
      <c r="BA17" s="1" t="s">
        <v>225</v>
      </c>
      <c r="BB17" s="1" t="s">
        <v>398</v>
      </c>
      <c r="BC17" s="1" t="s">
        <v>525</v>
      </c>
      <c r="BD17" s="1" t="s">
        <v>280</v>
      </c>
      <c r="BE17" s="1">
        <v>77.8</v>
      </c>
      <c r="BF17" s="1">
        <v>8.56</v>
      </c>
      <c r="BG17" s="1"/>
      <c r="BH17" s="1"/>
      <c r="BI17" s="1"/>
      <c r="BJ17" s="1"/>
      <c r="BK17" s="1"/>
      <c r="BL17" s="1"/>
      <c r="BM17" s="1"/>
      <c r="BN17" s="1"/>
      <c r="BO17" s="1" t="s">
        <v>526</v>
      </c>
      <c r="BP17" s="1" t="s">
        <v>527</v>
      </c>
      <c r="BQ17" s="1" t="s">
        <v>528</v>
      </c>
      <c r="BR17" s="1" t="s">
        <v>529</v>
      </c>
      <c r="BS17" s="1">
        <v>8</v>
      </c>
      <c r="BT17" s="1"/>
      <c r="BU17" s="1" t="str">
        <f>HYPERLINK("https://nconnect.nicmar.ac.in/storage/profile/6a895416ca471.png","Download")</f>
        <v>0</v>
      </c>
      <c r="BV17" s="1" t="s">
        <v>113</v>
      </c>
      <c r="BW17" s="3"/>
      <c r="BX17" s="3"/>
    </row>
    <row r="18" spans="1:76">
      <c r="A18" s="1" t="s">
        <v>76</v>
      </c>
      <c r="B18" s="1" t="s">
        <v>77</v>
      </c>
      <c r="C18" s="1" t="s">
        <v>530</v>
      </c>
      <c r="D18" s="1" t="s">
        <v>531</v>
      </c>
      <c r="E18" s="1" t="s">
        <v>532</v>
      </c>
      <c r="F18" s="1" t="s">
        <v>533</v>
      </c>
      <c r="G18" s="1" t="s">
        <v>534</v>
      </c>
      <c r="H18" s="1" t="s">
        <v>535</v>
      </c>
      <c r="I18" s="1" t="s">
        <v>536</v>
      </c>
      <c r="J18" s="1">
        <v>8050101748</v>
      </c>
      <c r="K18" s="1" t="s">
        <v>168</v>
      </c>
      <c r="L18" s="1" t="s">
        <v>537</v>
      </c>
      <c r="M18" s="1" t="s">
        <v>86</v>
      </c>
      <c r="N18" s="1" t="s">
        <v>538</v>
      </c>
      <c r="O18" s="1" t="s">
        <v>539</v>
      </c>
      <c r="P18" s="1" t="s">
        <v>89</v>
      </c>
      <c r="Q18" s="1">
        <v>587465648718</v>
      </c>
      <c r="R18" s="1" t="s">
        <v>540</v>
      </c>
      <c r="S18" s="1">
        <v>9591634748</v>
      </c>
      <c r="T18" s="1" t="s">
        <v>487</v>
      </c>
      <c r="U18" s="1" t="s">
        <v>541</v>
      </c>
      <c r="V18" s="1">
        <v>9901970748</v>
      </c>
      <c r="W18" s="1" t="s">
        <v>515</v>
      </c>
      <c r="X18" s="1" t="s">
        <v>542</v>
      </c>
      <c r="Y18" s="1" t="s">
        <v>543</v>
      </c>
      <c r="Z18" s="1" t="s">
        <v>544</v>
      </c>
      <c r="AA18" s="1" t="s">
        <v>542</v>
      </c>
      <c r="AB18" s="1" t="s">
        <v>543</v>
      </c>
      <c r="AC18" s="1" t="s">
        <v>544</v>
      </c>
      <c r="AD18" s="1" t="s">
        <v>97</v>
      </c>
      <c r="AE18" s="1" t="s">
        <v>97</v>
      </c>
      <c r="AF18" s="1" t="s">
        <v>545</v>
      </c>
      <c r="AG18" s="1" t="s">
        <v>546</v>
      </c>
      <c r="AH18" s="1" t="s">
        <v>252</v>
      </c>
      <c r="AI18" s="1" t="s">
        <v>338</v>
      </c>
      <c r="AJ18" s="1">
        <v>87.68</v>
      </c>
      <c r="AK18" s="1"/>
      <c r="AL18" s="1" t="s">
        <v>547</v>
      </c>
      <c r="AM18" s="1" t="s">
        <v>546</v>
      </c>
      <c r="AN18" s="1" t="s">
        <v>255</v>
      </c>
      <c r="AO18" s="1" t="s">
        <v>548</v>
      </c>
      <c r="AP18" s="1" t="s">
        <v>549</v>
      </c>
      <c r="AQ18" s="1">
        <v>85.3</v>
      </c>
      <c r="AR18" s="1"/>
      <c r="AS18" s="1"/>
      <c r="AT18" s="1"/>
      <c r="AU18" s="1"/>
      <c r="AV18" s="1"/>
      <c r="AW18" s="1"/>
      <c r="AX18" s="1"/>
      <c r="AY18" s="1" t="s">
        <v>550</v>
      </c>
      <c r="AZ18" s="1" t="s">
        <v>551</v>
      </c>
      <c r="BA18" s="1" t="s">
        <v>225</v>
      </c>
      <c r="BB18" s="1" t="s">
        <v>141</v>
      </c>
      <c r="BC18" s="1" t="s">
        <v>552</v>
      </c>
      <c r="BD18" s="1" t="s">
        <v>143</v>
      </c>
      <c r="BE18" s="1">
        <v>89.7</v>
      </c>
      <c r="BF18" s="1">
        <v>8.9</v>
      </c>
      <c r="BG18" s="1"/>
      <c r="BH18" s="1"/>
      <c r="BI18" s="1"/>
      <c r="BJ18" s="1"/>
      <c r="BK18" s="1"/>
      <c r="BL18" s="1"/>
      <c r="BM18" s="1"/>
      <c r="BN18" s="1"/>
      <c r="BO18" s="1" t="s">
        <v>553</v>
      </c>
      <c r="BP18" s="1"/>
      <c r="BQ18" s="1"/>
      <c r="BR18" s="1" t="s">
        <v>554</v>
      </c>
      <c r="BS18" s="1">
        <v>8</v>
      </c>
      <c r="BT18" s="1"/>
      <c r="BU18" s="1" t="str">
        <f>HYPERLINK("https://nconnect.nicmar.ac.in/storage/profile/6a85916b3cba9.png","Download")</f>
        <v>0</v>
      </c>
      <c r="BV18" s="1" t="s">
        <v>113</v>
      </c>
      <c r="BW18" s="3"/>
      <c r="BX18" s="3"/>
    </row>
    <row r="19" spans="1:76">
      <c r="A19" s="1" t="s">
        <v>76</v>
      </c>
      <c r="B19" s="1" t="s">
        <v>77</v>
      </c>
      <c r="C19" s="1" t="s">
        <v>555</v>
      </c>
      <c r="D19" s="1" t="s">
        <v>556</v>
      </c>
      <c r="E19" s="1" t="s">
        <v>557</v>
      </c>
      <c r="F19" s="1" t="s">
        <v>558</v>
      </c>
      <c r="G19" s="1" t="s">
        <v>559</v>
      </c>
      <c r="H19" s="1" t="s">
        <v>560</v>
      </c>
      <c r="I19" s="1" t="s">
        <v>561</v>
      </c>
      <c r="J19" s="1">
        <v>8790651690</v>
      </c>
      <c r="K19" s="1" t="s">
        <v>168</v>
      </c>
      <c r="L19" s="1" t="s">
        <v>562</v>
      </c>
      <c r="M19" s="1" t="s">
        <v>86</v>
      </c>
      <c r="N19" s="1" t="s">
        <v>563</v>
      </c>
      <c r="O19" s="1" t="s">
        <v>564</v>
      </c>
      <c r="P19" s="1" t="s">
        <v>89</v>
      </c>
      <c r="Q19" s="1">
        <v>418487134504</v>
      </c>
      <c r="R19" s="1" t="s">
        <v>565</v>
      </c>
      <c r="S19" s="1">
        <v>9014513322</v>
      </c>
      <c r="T19" s="1" t="s">
        <v>566</v>
      </c>
      <c r="U19" s="1" t="s">
        <v>567</v>
      </c>
      <c r="V19" s="1">
        <v>7032305551</v>
      </c>
      <c r="W19" s="1" t="s">
        <v>568</v>
      </c>
      <c r="X19" s="1" t="s">
        <v>569</v>
      </c>
      <c r="Y19" s="1" t="s">
        <v>570</v>
      </c>
      <c r="Z19" s="1" t="s">
        <v>518</v>
      </c>
      <c r="AA19" s="1" t="s">
        <v>569</v>
      </c>
      <c r="AB19" s="1" t="s">
        <v>570</v>
      </c>
      <c r="AC19" s="1" t="s">
        <v>518</v>
      </c>
      <c r="AD19" s="1" t="s">
        <v>97</v>
      </c>
      <c r="AE19" s="1" t="s">
        <v>97</v>
      </c>
      <c r="AF19" s="1" t="s">
        <v>571</v>
      </c>
      <c r="AG19" s="1" t="s">
        <v>572</v>
      </c>
      <c r="AH19" s="1" t="s">
        <v>364</v>
      </c>
      <c r="AI19" s="1" t="s">
        <v>132</v>
      </c>
      <c r="AJ19" s="1">
        <v>100</v>
      </c>
      <c r="AK19" s="1">
        <v>10</v>
      </c>
      <c r="AL19" s="1" t="s">
        <v>573</v>
      </c>
      <c r="AM19" s="1" t="s">
        <v>574</v>
      </c>
      <c r="AN19" s="1" t="s">
        <v>220</v>
      </c>
      <c r="AO19" s="1" t="s">
        <v>184</v>
      </c>
      <c r="AP19" s="1" t="s">
        <v>188</v>
      </c>
      <c r="AQ19" s="1">
        <v>85</v>
      </c>
      <c r="AR19" s="1">
        <v>8.5</v>
      </c>
      <c r="AS19" s="1"/>
      <c r="AT19" s="1"/>
      <c r="AU19" s="1"/>
      <c r="AV19" s="1"/>
      <c r="AW19" s="1"/>
      <c r="AX19" s="1"/>
      <c r="AY19" s="1" t="s">
        <v>575</v>
      </c>
      <c r="AZ19" s="1" t="s">
        <v>572</v>
      </c>
      <c r="BA19" s="1" t="s">
        <v>225</v>
      </c>
      <c r="BB19" s="1" t="s">
        <v>398</v>
      </c>
      <c r="BC19" s="1" t="s">
        <v>101</v>
      </c>
      <c r="BD19" s="1" t="s">
        <v>111</v>
      </c>
      <c r="BE19" s="1">
        <v>68.8</v>
      </c>
      <c r="BF19" s="1">
        <v>7.38</v>
      </c>
      <c r="BG19" s="1"/>
      <c r="BH19" s="1"/>
      <c r="BI19" s="1"/>
      <c r="BJ19" s="1"/>
      <c r="BK19" s="1"/>
      <c r="BL19" s="1"/>
      <c r="BM19" s="1"/>
      <c r="BN19" s="1"/>
      <c r="BO19" s="1" t="s">
        <v>576</v>
      </c>
      <c r="BP19" s="1"/>
      <c r="BQ19" s="1"/>
      <c r="BR19" s="1" t="s">
        <v>577</v>
      </c>
      <c r="BS19" s="1">
        <v>15</v>
      </c>
      <c r="BT19" s="1" t="s">
        <v>578</v>
      </c>
      <c r="BU19" s="1" t="str">
        <f>HYPERLINK("https://nconnect.nicmar.ac.in/storage/profile/6aacc031b5262.png","Download")</f>
        <v>0</v>
      </c>
      <c r="BV19" s="1" t="s">
        <v>113</v>
      </c>
      <c r="BW19" s="3"/>
      <c r="BX19" s="3"/>
    </row>
    <row r="20" spans="1:76">
      <c r="A20" s="1" t="s">
        <v>76</v>
      </c>
      <c r="B20" s="1" t="s">
        <v>77</v>
      </c>
      <c r="C20" s="1" t="s">
        <v>579</v>
      </c>
      <c r="D20" s="1" t="s">
        <v>580</v>
      </c>
      <c r="E20" s="1"/>
      <c r="F20" s="1" t="s">
        <v>581</v>
      </c>
      <c r="G20" s="1" t="s">
        <v>582</v>
      </c>
      <c r="H20" s="1" t="s">
        <v>583</v>
      </c>
      <c r="I20" s="1" t="s">
        <v>584</v>
      </c>
      <c r="J20" s="1">
        <v>7385751798</v>
      </c>
      <c r="K20" s="1" t="s">
        <v>168</v>
      </c>
      <c r="L20" s="1" t="s">
        <v>206</v>
      </c>
      <c r="M20" s="1" t="s">
        <v>86</v>
      </c>
      <c r="N20" s="1" t="s">
        <v>585</v>
      </c>
      <c r="O20" s="1" t="s">
        <v>586</v>
      </c>
      <c r="P20" s="1" t="s">
        <v>155</v>
      </c>
      <c r="Q20" s="1">
        <v>679669971545</v>
      </c>
      <c r="R20" s="1" t="s">
        <v>587</v>
      </c>
      <c r="S20" s="1">
        <v>7499729784</v>
      </c>
      <c r="T20" s="1" t="s">
        <v>588</v>
      </c>
      <c r="U20" s="1" t="s">
        <v>589</v>
      </c>
      <c r="V20" s="1">
        <v>8010657153</v>
      </c>
      <c r="W20" s="1" t="s">
        <v>97</v>
      </c>
      <c r="X20" s="1" t="s">
        <v>590</v>
      </c>
      <c r="Y20" s="1" t="s">
        <v>179</v>
      </c>
      <c r="Z20" s="1" t="s">
        <v>180</v>
      </c>
      <c r="AA20" s="1" t="s">
        <v>590</v>
      </c>
      <c r="AB20" s="1" t="s">
        <v>179</v>
      </c>
      <c r="AC20" s="1" t="s">
        <v>180</v>
      </c>
      <c r="AD20" s="1" t="s">
        <v>97</v>
      </c>
      <c r="AE20" s="1" t="s">
        <v>97</v>
      </c>
      <c r="AF20" s="1" t="s">
        <v>591</v>
      </c>
      <c r="AG20" s="1" t="s">
        <v>592</v>
      </c>
      <c r="AH20" s="1" t="s">
        <v>308</v>
      </c>
      <c r="AI20" s="1" t="s">
        <v>252</v>
      </c>
      <c r="AJ20" s="1">
        <v>73.6</v>
      </c>
      <c r="AK20" s="1"/>
      <c r="AL20" s="1" t="s">
        <v>593</v>
      </c>
      <c r="AM20" s="1" t="s">
        <v>594</v>
      </c>
      <c r="AN20" s="1" t="s">
        <v>186</v>
      </c>
      <c r="AO20" s="1" t="s">
        <v>221</v>
      </c>
      <c r="AP20" s="1" t="s">
        <v>222</v>
      </c>
      <c r="AQ20" s="1">
        <v>66.77</v>
      </c>
      <c r="AR20" s="1"/>
      <c r="AS20" s="1"/>
      <c r="AT20" s="1"/>
      <c r="AU20" s="1"/>
      <c r="AV20" s="1"/>
      <c r="AW20" s="1"/>
      <c r="AX20" s="1"/>
      <c r="AY20" s="1" t="s">
        <v>595</v>
      </c>
      <c r="AZ20" s="1" t="s">
        <v>596</v>
      </c>
      <c r="BA20" s="1" t="s">
        <v>191</v>
      </c>
      <c r="BB20" s="1" t="s">
        <v>597</v>
      </c>
      <c r="BC20" s="1" t="s">
        <v>101</v>
      </c>
      <c r="BD20" s="1" t="s">
        <v>192</v>
      </c>
      <c r="BE20" s="1">
        <v>73.59</v>
      </c>
      <c r="BF20" s="1">
        <v>8.69</v>
      </c>
      <c r="BG20" s="1"/>
      <c r="BH20" s="1"/>
      <c r="BI20" s="1"/>
      <c r="BJ20" s="1"/>
      <c r="BK20" s="1"/>
      <c r="BL20" s="1"/>
      <c r="BM20" s="1"/>
      <c r="BN20" s="1"/>
      <c r="BO20" s="1" t="s">
        <v>598</v>
      </c>
      <c r="BP20" s="1" t="s">
        <v>599</v>
      </c>
      <c r="BQ20" s="1" t="s">
        <v>600</v>
      </c>
      <c r="BR20" s="1" t="s">
        <v>601</v>
      </c>
      <c r="BS20" s="1">
        <v>13</v>
      </c>
      <c r="BT20" s="1" t="s">
        <v>602</v>
      </c>
      <c r="BU20" s="1" t="str">
        <f>HYPERLINK("https://nconnect.nicmar.ac.in/storage/profile/6a85a36f9c702.png","Download")</f>
        <v>0</v>
      </c>
      <c r="BV20" s="1" t="s">
        <v>113</v>
      </c>
      <c r="BW20" s="3"/>
      <c r="BX20" s="3"/>
    </row>
    <row r="21" spans="1:76">
      <c r="A21" s="1" t="s">
        <v>76</v>
      </c>
      <c r="B21" s="1" t="s">
        <v>77</v>
      </c>
      <c r="C21" s="1" t="s">
        <v>603</v>
      </c>
      <c r="D21" s="1" t="s">
        <v>604</v>
      </c>
      <c r="E21" s="1" t="s">
        <v>605</v>
      </c>
      <c r="F21" s="1" t="s">
        <v>606</v>
      </c>
      <c r="G21" s="1" t="s">
        <v>607</v>
      </c>
      <c r="H21" s="1" t="s">
        <v>608</v>
      </c>
      <c r="I21" s="1" t="s">
        <v>609</v>
      </c>
      <c r="J21" s="1">
        <v>9834339455</v>
      </c>
      <c r="K21" s="1" t="s">
        <v>84</v>
      </c>
      <c r="L21" s="1" t="s">
        <v>610</v>
      </c>
      <c r="M21" s="1" t="s">
        <v>86</v>
      </c>
      <c r="N21" s="1" t="s">
        <v>611</v>
      </c>
      <c r="O21" s="1" t="s">
        <v>612</v>
      </c>
      <c r="P21" s="1" t="s">
        <v>301</v>
      </c>
      <c r="Q21" s="1">
        <v>807555044096</v>
      </c>
      <c r="R21" s="1" t="s">
        <v>613</v>
      </c>
      <c r="S21" s="1">
        <v>9422560694</v>
      </c>
      <c r="T21" s="1" t="s">
        <v>209</v>
      </c>
      <c r="U21" s="1" t="s">
        <v>614</v>
      </c>
      <c r="V21" s="1">
        <v>9545237141</v>
      </c>
      <c r="W21" s="1" t="s">
        <v>615</v>
      </c>
      <c r="X21" s="1" t="s">
        <v>616</v>
      </c>
      <c r="Y21" s="1" t="s">
        <v>617</v>
      </c>
      <c r="Z21" s="1" t="s">
        <v>180</v>
      </c>
      <c r="AA21" s="1" t="s">
        <v>616</v>
      </c>
      <c r="AB21" s="1" t="s">
        <v>617</v>
      </c>
      <c r="AC21" s="1" t="s">
        <v>180</v>
      </c>
      <c r="AD21" s="1" t="s">
        <v>97</v>
      </c>
      <c r="AE21" s="1" t="s">
        <v>97</v>
      </c>
      <c r="AF21" s="1" t="s">
        <v>618</v>
      </c>
      <c r="AG21" s="1" t="s">
        <v>619</v>
      </c>
      <c r="AH21" s="1" t="s">
        <v>620</v>
      </c>
      <c r="AI21" s="1" t="s">
        <v>184</v>
      </c>
      <c r="AJ21" s="1">
        <v>82.6</v>
      </c>
      <c r="AK21" s="1"/>
      <c r="AL21" s="1" t="s">
        <v>621</v>
      </c>
      <c r="AM21" s="1" t="s">
        <v>619</v>
      </c>
      <c r="AN21" s="1" t="s">
        <v>255</v>
      </c>
      <c r="AO21" s="1" t="s">
        <v>252</v>
      </c>
      <c r="AP21" s="1" t="s">
        <v>222</v>
      </c>
      <c r="AQ21" s="1">
        <v>51.38</v>
      </c>
      <c r="AR21" s="1"/>
      <c r="AS21" s="1"/>
      <c r="AT21" s="1"/>
      <c r="AU21" s="1"/>
      <c r="AV21" s="1"/>
      <c r="AW21" s="1"/>
      <c r="AX21" s="1"/>
      <c r="AY21" s="1" t="s">
        <v>622</v>
      </c>
      <c r="AZ21" s="1" t="s">
        <v>623</v>
      </c>
      <c r="BA21" s="1" t="s">
        <v>458</v>
      </c>
      <c r="BB21" s="1" t="s">
        <v>398</v>
      </c>
      <c r="BC21" s="1" t="s">
        <v>395</v>
      </c>
      <c r="BD21" s="1" t="s">
        <v>195</v>
      </c>
      <c r="BE21" s="1">
        <v>58</v>
      </c>
      <c r="BF21" s="1">
        <v>6.49</v>
      </c>
      <c r="BG21" s="1"/>
      <c r="BH21" s="1"/>
      <c r="BI21" s="1"/>
      <c r="BJ21" s="1"/>
      <c r="BK21" s="1"/>
      <c r="BL21" s="1"/>
      <c r="BM21" s="1"/>
      <c r="BN21" s="1"/>
      <c r="BO21" s="1" t="s">
        <v>624</v>
      </c>
      <c r="BP21" s="1" t="s">
        <v>625</v>
      </c>
      <c r="BQ21" s="1"/>
      <c r="BR21" s="1"/>
      <c r="BS21" s="1"/>
      <c r="BT21" s="1"/>
      <c r="BU21" s="1" t="str">
        <f>HYPERLINK("https://nconnect.nicmar.ac.in/storage/profile/6a85eff0a4811.png","Download")</f>
        <v>0</v>
      </c>
      <c r="BV21" s="1" t="s">
        <v>113</v>
      </c>
      <c r="BW21" s="3"/>
      <c r="BX21" s="3"/>
    </row>
    <row r="22" spans="1:76">
      <c r="A22" s="1" t="s">
        <v>76</v>
      </c>
      <c r="B22" s="1" t="s">
        <v>77</v>
      </c>
      <c r="C22" s="1" t="s">
        <v>626</v>
      </c>
      <c r="D22" s="1" t="s">
        <v>627</v>
      </c>
      <c r="E22" s="1"/>
      <c r="F22" s="1" t="s">
        <v>628</v>
      </c>
      <c r="G22" s="1" t="s">
        <v>629</v>
      </c>
      <c r="H22" s="1" t="s">
        <v>630</v>
      </c>
      <c r="I22" s="1" t="s">
        <v>631</v>
      </c>
      <c r="J22" s="1">
        <v>9022933010</v>
      </c>
      <c r="K22" s="1" t="s">
        <v>84</v>
      </c>
      <c r="L22" s="1" t="s">
        <v>632</v>
      </c>
      <c r="M22" s="1" t="s">
        <v>86</v>
      </c>
      <c r="N22" s="1" t="s">
        <v>633</v>
      </c>
      <c r="O22" s="1" t="s">
        <v>634</v>
      </c>
      <c r="P22" s="1" t="s">
        <v>89</v>
      </c>
      <c r="Q22" s="1">
        <v>502337602509</v>
      </c>
      <c r="R22" s="1" t="s">
        <v>635</v>
      </c>
      <c r="S22" s="1">
        <v>9827518712</v>
      </c>
      <c r="T22" s="1" t="s">
        <v>636</v>
      </c>
      <c r="U22" s="1" t="s">
        <v>637</v>
      </c>
      <c r="V22" s="1">
        <v>9406606546</v>
      </c>
      <c r="W22" s="1" t="s">
        <v>638</v>
      </c>
      <c r="X22" s="1" t="s">
        <v>639</v>
      </c>
      <c r="Y22" s="1" t="s">
        <v>475</v>
      </c>
      <c r="Z22" s="1" t="s">
        <v>129</v>
      </c>
      <c r="AA22" s="1"/>
      <c r="AB22" s="1" t="s">
        <v>475</v>
      </c>
      <c r="AC22" s="1" t="s">
        <v>129</v>
      </c>
      <c r="AD22" s="1" t="s">
        <v>97</v>
      </c>
      <c r="AE22" s="1" t="s">
        <v>97</v>
      </c>
      <c r="AF22" s="1" t="s">
        <v>640</v>
      </c>
      <c r="AG22" s="1" t="s">
        <v>641</v>
      </c>
      <c r="AH22" s="1" t="s">
        <v>133</v>
      </c>
      <c r="AI22" s="1" t="s">
        <v>642</v>
      </c>
      <c r="AJ22" s="1">
        <v>52</v>
      </c>
      <c r="AK22" s="1"/>
      <c r="AL22" s="1" t="s">
        <v>643</v>
      </c>
      <c r="AM22" s="1" t="s">
        <v>644</v>
      </c>
      <c r="AN22" s="1" t="s">
        <v>220</v>
      </c>
      <c r="AO22" s="1" t="s">
        <v>101</v>
      </c>
      <c r="AP22" s="1" t="s">
        <v>645</v>
      </c>
      <c r="AQ22" s="1">
        <v>72</v>
      </c>
      <c r="AR22" s="1"/>
      <c r="AS22" s="1"/>
      <c r="AT22" s="1"/>
      <c r="AU22" s="1"/>
      <c r="AV22" s="1"/>
      <c r="AW22" s="1"/>
      <c r="AX22" s="1"/>
      <c r="AY22" s="1" t="s">
        <v>646</v>
      </c>
      <c r="AZ22" s="1" t="s">
        <v>647</v>
      </c>
      <c r="BA22" s="1" t="s">
        <v>225</v>
      </c>
      <c r="BB22" s="1" t="s">
        <v>398</v>
      </c>
      <c r="BC22" s="1" t="s">
        <v>110</v>
      </c>
      <c r="BD22" s="1" t="s">
        <v>400</v>
      </c>
      <c r="BE22" s="1">
        <v>61.94</v>
      </c>
      <c r="BF22" s="1"/>
      <c r="BG22" s="1"/>
      <c r="BH22" s="1"/>
      <c r="BI22" s="1"/>
      <c r="BJ22" s="1"/>
      <c r="BK22" s="1"/>
      <c r="BL22" s="1"/>
      <c r="BM22" s="1"/>
      <c r="BN22" s="1"/>
      <c r="BO22" s="1" t="s">
        <v>648</v>
      </c>
      <c r="BP22" s="1"/>
      <c r="BQ22" s="1"/>
      <c r="BR22" s="1"/>
      <c r="BS22" s="1"/>
      <c r="BT22" s="1"/>
      <c r="BU22" s="1" t="s">
        <v>374</v>
      </c>
      <c r="BV22" s="1" t="s">
        <v>145</v>
      </c>
      <c r="BW22" s="3"/>
      <c r="BX22" s="3"/>
    </row>
    <row r="23" spans="1:76">
      <c r="A23" s="1" t="s">
        <v>76</v>
      </c>
      <c r="B23" s="1" t="s">
        <v>77</v>
      </c>
      <c r="C23" s="1" t="s">
        <v>649</v>
      </c>
      <c r="D23" s="1" t="s">
        <v>650</v>
      </c>
      <c r="E23" s="1" t="s">
        <v>651</v>
      </c>
      <c r="F23" s="1" t="s">
        <v>652</v>
      </c>
      <c r="G23" s="1" t="s">
        <v>653</v>
      </c>
      <c r="H23" s="1" t="s">
        <v>654</v>
      </c>
      <c r="I23" s="1" t="s">
        <v>654</v>
      </c>
      <c r="J23" s="1">
        <v>6238095275</v>
      </c>
      <c r="K23" s="1" t="s">
        <v>168</v>
      </c>
      <c r="L23" s="1" t="s">
        <v>655</v>
      </c>
      <c r="M23" s="1" t="s">
        <v>86</v>
      </c>
      <c r="N23" s="1" t="s">
        <v>656</v>
      </c>
      <c r="O23" s="1" t="s">
        <v>657</v>
      </c>
      <c r="P23" s="1" t="s">
        <v>89</v>
      </c>
      <c r="Q23" s="1">
        <v>730906101219</v>
      </c>
      <c r="R23" s="1" t="s">
        <v>658</v>
      </c>
      <c r="S23" s="1">
        <v>9961780115</v>
      </c>
      <c r="T23" s="1" t="s">
        <v>659</v>
      </c>
      <c r="U23" s="1" t="s">
        <v>660</v>
      </c>
      <c r="V23" s="1">
        <v>7594941603</v>
      </c>
      <c r="W23" s="1" t="s">
        <v>661</v>
      </c>
      <c r="X23" s="1" t="s">
        <v>662</v>
      </c>
      <c r="Y23" s="1" t="s">
        <v>663</v>
      </c>
      <c r="Z23" s="1" t="s">
        <v>162</v>
      </c>
      <c r="AA23" s="1" t="s">
        <v>662</v>
      </c>
      <c r="AB23" s="1" t="s">
        <v>663</v>
      </c>
      <c r="AC23" s="1" t="s">
        <v>162</v>
      </c>
      <c r="AD23" s="1" t="s">
        <v>97</v>
      </c>
      <c r="AE23" s="1" t="s">
        <v>97</v>
      </c>
      <c r="AF23" s="1" t="s">
        <v>664</v>
      </c>
      <c r="AG23" s="1" t="s">
        <v>665</v>
      </c>
      <c r="AH23" s="1" t="s">
        <v>133</v>
      </c>
      <c r="AI23" s="1" t="s">
        <v>642</v>
      </c>
      <c r="AJ23" s="1">
        <v>78.6</v>
      </c>
      <c r="AK23" s="1"/>
      <c r="AL23" s="1" t="s">
        <v>664</v>
      </c>
      <c r="AM23" s="1" t="s">
        <v>665</v>
      </c>
      <c r="AN23" s="1" t="s">
        <v>220</v>
      </c>
      <c r="AO23" s="1" t="s">
        <v>395</v>
      </c>
      <c r="AP23" s="1" t="s">
        <v>427</v>
      </c>
      <c r="AQ23" s="1">
        <v>70.4</v>
      </c>
      <c r="AR23" s="1"/>
      <c r="AS23" s="1"/>
      <c r="AT23" s="1"/>
      <c r="AU23" s="1"/>
      <c r="AV23" s="1"/>
      <c r="AW23" s="1"/>
      <c r="AX23" s="1"/>
      <c r="AY23" s="1" t="s">
        <v>666</v>
      </c>
      <c r="AZ23" s="1" t="s">
        <v>667</v>
      </c>
      <c r="BA23" s="1" t="s">
        <v>225</v>
      </c>
      <c r="BB23" s="1" t="s">
        <v>398</v>
      </c>
      <c r="BC23" s="1" t="s">
        <v>106</v>
      </c>
      <c r="BD23" s="1" t="s">
        <v>400</v>
      </c>
      <c r="BE23" s="1">
        <v>72</v>
      </c>
      <c r="BF23" s="1">
        <v>6.94</v>
      </c>
      <c r="BG23" s="1"/>
      <c r="BH23" s="1"/>
      <c r="BI23" s="1"/>
      <c r="BJ23" s="1"/>
      <c r="BK23" s="1"/>
      <c r="BL23" s="1"/>
      <c r="BM23" s="1"/>
      <c r="BN23" s="1"/>
      <c r="BO23" s="1" t="s">
        <v>668</v>
      </c>
      <c r="BP23" s="1"/>
      <c r="BQ23" s="1"/>
      <c r="BR23" s="1" t="s">
        <v>669</v>
      </c>
      <c r="BS23" s="1"/>
      <c r="BT23" s="1"/>
      <c r="BU23" s="1" t="str">
        <f>HYPERLINK("https://nconnect.nicmar.ac.in/storage/profile/6a85cd659248e.png","Download")</f>
        <v>0</v>
      </c>
      <c r="BV23" s="1" t="s">
        <v>145</v>
      </c>
      <c r="BW23" s="3"/>
      <c r="BX23" s="3"/>
    </row>
    <row r="24" spans="1:76">
      <c r="A24" s="1" t="s">
        <v>76</v>
      </c>
      <c r="B24" s="1" t="s">
        <v>77</v>
      </c>
      <c r="C24" s="1" t="s">
        <v>670</v>
      </c>
      <c r="D24" s="1" t="s">
        <v>671</v>
      </c>
      <c r="E24" s="1" t="s">
        <v>672</v>
      </c>
      <c r="F24" s="1" t="s">
        <v>673</v>
      </c>
      <c r="G24" s="1" t="s">
        <v>674</v>
      </c>
      <c r="H24" s="1" t="s">
        <v>675</v>
      </c>
      <c r="I24" s="1" t="s">
        <v>676</v>
      </c>
      <c r="J24" s="1">
        <v>7447864555</v>
      </c>
      <c r="K24" s="1" t="s">
        <v>84</v>
      </c>
      <c r="L24" s="1" t="s">
        <v>677</v>
      </c>
      <c r="M24" s="1" t="s">
        <v>86</v>
      </c>
      <c r="N24" s="1" t="s">
        <v>678</v>
      </c>
      <c r="O24" s="1" t="s">
        <v>679</v>
      </c>
      <c r="P24" s="1" t="s">
        <v>244</v>
      </c>
      <c r="Q24" s="1">
        <v>508692099942</v>
      </c>
      <c r="R24" s="1" t="s">
        <v>673</v>
      </c>
      <c r="S24" s="1">
        <v>7588419633</v>
      </c>
      <c r="T24" s="1" t="s">
        <v>680</v>
      </c>
      <c r="U24" s="1" t="s">
        <v>681</v>
      </c>
      <c r="V24" s="1">
        <v>8951459758</v>
      </c>
      <c r="W24" s="1" t="s">
        <v>682</v>
      </c>
      <c r="X24" s="1" t="s">
        <v>683</v>
      </c>
      <c r="Y24" s="1" t="s">
        <v>276</v>
      </c>
      <c r="Z24" s="1" t="s">
        <v>180</v>
      </c>
      <c r="AA24" s="1" t="s">
        <v>683</v>
      </c>
      <c r="AB24" s="1" t="s">
        <v>276</v>
      </c>
      <c r="AC24" s="1" t="s">
        <v>180</v>
      </c>
      <c r="AD24" s="1" t="s">
        <v>97</v>
      </c>
      <c r="AE24" s="1" t="s">
        <v>97</v>
      </c>
      <c r="AF24" s="1" t="s">
        <v>684</v>
      </c>
      <c r="AG24" s="1" t="s">
        <v>685</v>
      </c>
      <c r="AH24" s="1" t="s">
        <v>132</v>
      </c>
      <c r="AI24" s="1" t="s">
        <v>100</v>
      </c>
      <c r="AJ24" s="1">
        <v>82.4</v>
      </c>
      <c r="AK24" s="1"/>
      <c r="AL24" s="1" t="s">
        <v>686</v>
      </c>
      <c r="AM24" s="1" t="s">
        <v>685</v>
      </c>
      <c r="AN24" s="1" t="s">
        <v>255</v>
      </c>
      <c r="AO24" s="1" t="s">
        <v>338</v>
      </c>
      <c r="AP24" s="1" t="s">
        <v>105</v>
      </c>
      <c r="AQ24" s="1">
        <v>91.33</v>
      </c>
      <c r="AR24" s="1"/>
      <c r="AS24" s="1"/>
      <c r="AT24" s="1"/>
      <c r="AU24" s="1"/>
      <c r="AV24" s="1"/>
      <c r="AW24" s="1"/>
      <c r="AX24" s="1"/>
      <c r="AY24" s="1" t="s">
        <v>687</v>
      </c>
      <c r="AZ24" s="1" t="s">
        <v>688</v>
      </c>
      <c r="BA24" s="1" t="s">
        <v>225</v>
      </c>
      <c r="BB24" s="1" t="s">
        <v>398</v>
      </c>
      <c r="BC24" s="1" t="s">
        <v>137</v>
      </c>
      <c r="BD24" s="1" t="s">
        <v>261</v>
      </c>
      <c r="BE24" s="1">
        <v>57.4</v>
      </c>
      <c r="BF24" s="1">
        <v>6.24</v>
      </c>
      <c r="BG24" s="1"/>
      <c r="BH24" s="1"/>
      <c r="BI24" s="1"/>
      <c r="BJ24" s="1"/>
      <c r="BK24" s="1"/>
      <c r="BL24" s="1"/>
      <c r="BM24" s="1"/>
      <c r="BN24" s="1"/>
      <c r="BO24" s="1" t="s">
        <v>689</v>
      </c>
      <c r="BP24" s="1"/>
      <c r="BQ24" s="1"/>
      <c r="BR24" s="1" t="s">
        <v>690</v>
      </c>
      <c r="BS24" s="1"/>
      <c r="BT24" s="1"/>
      <c r="BU24" s="1" t="str">
        <f>HYPERLINK("https://nconnect.nicmar.ac.in/storage/profile/6a870a01e201c.png","Download")</f>
        <v>0</v>
      </c>
      <c r="BV24" s="1" t="s">
        <v>145</v>
      </c>
      <c r="BW24" s="3"/>
      <c r="BX24" s="3"/>
    </row>
    <row r="25" spans="1:76">
      <c r="A25" s="1" t="s">
        <v>76</v>
      </c>
      <c r="B25" s="1" t="s">
        <v>77</v>
      </c>
      <c r="C25" s="1" t="s">
        <v>691</v>
      </c>
      <c r="D25" s="1" t="s">
        <v>692</v>
      </c>
      <c r="E25" s="1" t="s">
        <v>266</v>
      </c>
      <c r="F25" s="1" t="s">
        <v>693</v>
      </c>
      <c r="G25" s="1" t="s">
        <v>694</v>
      </c>
      <c r="H25" s="1" t="s">
        <v>695</v>
      </c>
      <c r="I25" s="1" t="s">
        <v>696</v>
      </c>
      <c r="J25" s="1">
        <v>9373005636</v>
      </c>
      <c r="K25" s="1" t="s">
        <v>84</v>
      </c>
      <c r="L25" s="1" t="s">
        <v>697</v>
      </c>
      <c r="M25" s="1" t="s">
        <v>86</v>
      </c>
      <c r="N25" s="1" t="s">
        <v>698</v>
      </c>
      <c r="O25" s="1" t="s">
        <v>699</v>
      </c>
      <c r="P25" s="1" t="s">
        <v>89</v>
      </c>
      <c r="Q25" s="1">
        <v>225293553575</v>
      </c>
      <c r="R25" s="1" t="s">
        <v>700</v>
      </c>
      <c r="S25" s="1">
        <v>7066096115</v>
      </c>
      <c r="T25" s="1" t="s">
        <v>701</v>
      </c>
      <c r="U25" s="1" t="s">
        <v>702</v>
      </c>
      <c r="V25" s="1">
        <v>9545774246</v>
      </c>
      <c r="W25" s="1" t="s">
        <v>331</v>
      </c>
      <c r="X25" s="1" t="s">
        <v>703</v>
      </c>
      <c r="Y25" s="1" t="s">
        <v>704</v>
      </c>
      <c r="Z25" s="1" t="s">
        <v>180</v>
      </c>
      <c r="AA25" s="1" t="s">
        <v>703</v>
      </c>
      <c r="AB25" s="1" t="s">
        <v>704</v>
      </c>
      <c r="AC25" s="1" t="s">
        <v>180</v>
      </c>
      <c r="AD25" s="1" t="s">
        <v>97</v>
      </c>
      <c r="AE25" s="1" t="s">
        <v>97</v>
      </c>
      <c r="AF25" s="1" t="s">
        <v>705</v>
      </c>
      <c r="AG25" s="1" t="s">
        <v>706</v>
      </c>
      <c r="AH25" s="1" t="s">
        <v>100</v>
      </c>
      <c r="AI25" s="1" t="s">
        <v>642</v>
      </c>
      <c r="AJ25" s="1">
        <v>54.8</v>
      </c>
      <c r="AK25" s="1"/>
      <c r="AL25" s="1" t="s">
        <v>707</v>
      </c>
      <c r="AM25" s="1" t="s">
        <v>708</v>
      </c>
      <c r="AN25" s="1" t="s">
        <v>186</v>
      </c>
      <c r="AO25" s="1" t="s">
        <v>105</v>
      </c>
      <c r="AP25" s="1" t="s">
        <v>709</v>
      </c>
      <c r="AQ25" s="1">
        <v>72.1</v>
      </c>
      <c r="AR25" s="1"/>
      <c r="AS25" s="1"/>
      <c r="AT25" s="1"/>
      <c r="AU25" s="1"/>
      <c r="AV25" s="1"/>
      <c r="AW25" s="1"/>
      <c r="AX25" s="1"/>
      <c r="AY25" s="1" t="s">
        <v>710</v>
      </c>
      <c r="AZ25" s="1" t="s">
        <v>711</v>
      </c>
      <c r="BA25" s="1" t="s">
        <v>191</v>
      </c>
      <c r="BB25" s="1" t="s">
        <v>712</v>
      </c>
      <c r="BC25" s="1" t="s">
        <v>713</v>
      </c>
      <c r="BD25" s="1" t="s">
        <v>289</v>
      </c>
      <c r="BE25" s="1">
        <v>71</v>
      </c>
      <c r="BF25" s="1">
        <v>7.1</v>
      </c>
      <c r="BG25" s="1"/>
      <c r="BH25" s="1"/>
      <c r="BI25" s="1"/>
      <c r="BJ25" s="1"/>
      <c r="BK25" s="1"/>
      <c r="BL25" s="1"/>
      <c r="BM25" s="1"/>
      <c r="BN25" s="1"/>
      <c r="BO25" s="1" t="s">
        <v>714</v>
      </c>
      <c r="BP25" s="1"/>
      <c r="BQ25" s="1"/>
      <c r="BR25" s="1" t="s">
        <v>715</v>
      </c>
      <c r="BS25" s="1">
        <v>10</v>
      </c>
      <c r="BT25" s="1" t="s">
        <v>716</v>
      </c>
      <c r="BU25" s="1" t="str">
        <f>HYPERLINK("https://nconnect.nicmar.ac.in/storage/profile/6a85d51dae7ba.png","Download")</f>
        <v>0</v>
      </c>
      <c r="BV25" s="1" t="s">
        <v>113</v>
      </c>
      <c r="BW25" s="3"/>
      <c r="BX25" s="3"/>
    </row>
    <row r="26" spans="1:76">
      <c r="A26" s="1" t="s">
        <v>76</v>
      </c>
      <c r="B26" s="1" t="s">
        <v>77</v>
      </c>
      <c r="C26" s="1" t="s">
        <v>717</v>
      </c>
      <c r="D26" s="1" t="s">
        <v>718</v>
      </c>
      <c r="E26" s="1"/>
      <c r="F26" s="1" t="s">
        <v>377</v>
      </c>
      <c r="G26" s="1" t="s">
        <v>719</v>
      </c>
      <c r="H26" s="1" t="s">
        <v>720</v>
      </c>
      <c r="I26" s="1" t="s">
        <v>720</v>
      </c>
      <c r="J26" s="1">
        <v>9363069731</v>
      </c>
      <c r="K26" s="1" t="s">
        <v>168</v>
      </c>
      <c r="L26" s="1" t="s">
        <v>721</v>
      </c>
      <c r="M26" s="1" t="s">
        <v>86</v>
      </c>
      <c r="N26" s="1" t="s">
        <v>722</v>
      </c>
      <c r="O26" s="1" t="s">
        <v>723</v>
      </c>
      <c r="P26" s="1" t="s">
        <v>724</v>
      </c>
      <c r="Q26" s="1">
        <v>695877478836</v>
      </c>
      <c r="R26" s="1" t="s">
        <v>725</v>
      </c>
      <c r="S26" s="1">
        <v>9840231605</v>
      </c>
      <c r="T26" s="1" t="s">
        <v>726</v>
      </c>
      <c r="U26" s="1" t="s">
        <v>727</v>
      </c>
      <c r="V26" s="1">
        <v>8637441048</v>
      </c>
      <c r="W26" s="1" t="s">
        <v>414</v>
      </c>
      <c r="X26" s="1" t="s">
        <v>728</v>
      </c>
      <c r="Y26" s="1" t="s">
        <v>729</v>
      </c>
      <c r="Z26" s="1" t="s">
        <v>730</v>
      </c>
      <c r="AA26" s="1" t="s">
        <v>731</v>
      </c>
      <c r="AB26" s="1" t="s">
        <v>179</v>
      </c>
      <c r="AC26" s="1" t="s">
        <v>180</v>
      </c>
      <c r="AD26" s="1" t="s">
        <v>97</v>
      </c>
      <c r="AE26" s="1" t="s">
        <v>97</v>
      </c>
      <c r="AF26" s="1" t="s">
        <v>732</v>
      </c>
      <c r="AG26" s="1" t="s">
        <v>733</v>
      </c>
      <c r="AH26" s="1" t="s">
        <v>252</v>
      </c>
      <c r="AI26" s="1" t="s">
        <v>133</v>
      </c>
      <c r="AJ26" s="1">
        <v>89.8</v>
      </c>
      <c r="AK26" s="1"/>
      <c r="AL26" s="1" t="s">
        <v>732</v>
      </c>
      <c r="AM26" s="1" t="s">
        <v>733</v>
      </c>
      <c r="AN26" s="1" t="s">
        <v>255</v>
      </c>
      <c r="AO26" s="1" t="s">
        <v>642</v>
      </c>
      <c r="AP26" s="1" t="s">
        <v>137</v>
      </c>
      <c r="AQ26" s="1">
        <v>91</v>
      </c>
      <c r="AR26" s="1"/>
      <c r="AS26" s="1"/>
      <c r="AT26" s="1"/>
      <c r="AU26" s="1"/>
      <c r="AV26" s="1"/>
      <c r="AW26" s="1"/>
      <c r="AX26" s="1"/>
      <c r="AY26" s="1" t="s">
        <v>734</v>
      </c>
      <c r="AZ26" s="1" t="s">
        <v>735</v>
      </c>
      <c r="BA26" s="1" t="s">
        <v>458</v>
      </c>
      <c r="BB26" s="1" t="s">
        <v>398</v>
      </c>
      <c r="BC26" s="1" t="s">
        <v>736</v>
      </c>
      <c r="BD26" s="1" t="s">
        <v>111</v>
      </c>
      <c r="BE26" s="1">
        <v>0</v>
      </c>
      <c r="BF26" s="1">
        <v>8.58</v>
      </c>
      <c r="BG26" s="1"/>
      <c r="BH26" s="1"/>
      <c r="BI26" s="1"/>
      <c r="BJ26" s="1"/>
      <c r="BK26" s="1"/>
      <c r="BL26" s="1"/>
      <c r="BM26" s="1"/>
      <c r="BN26" s="1"/>
      <c r="BO26" s="1" t="s">
        <v>737</v>
      </c>
      <c r="BP26" s="1"/>
      <c r="BQ26" s="1"/>
      <c r="BR26" s="1" t="s">
        <v>738</v>
      </c>
      <c r="BS26" s="1">
        <v>2</v>
      </c>
      <c r="BT26" s="1"/>
      <c r="BU26" s="1" t="str">
        <f>HYPERLINK("https://nconnect.nicmar.ac.in/storage/profile/6a85e5aa695bd.png","Download")</f>
        <v>0</v>
      </c>
      <c r="BV26" s="1" t="s">
        <v>113</v>
      </c>
      <c r="BW26" s="3"/>
      <c r="BX26" s="3"/>
    </row>
    <row r="27" spans="1:76">
      <c r="A27" s="1" t="s">
        <v>76</v>
      </c>
      <c r="B27" s="1" t="s">
        <v>77</v>
      </c>
      <c r="C27" s="1" t="s">
        <v>739</v>
      </c>
      <c r="D27" s="1" t="s">
        <v>740</v>
      </c>
      <c r="E27" s="1" t="s">
        <v>741</v>
      </c>
      <c r="F27" s="1" t="s">
        <v>742</v>
      </c>
      <c r="G27" s="1" t="s">
        <v>743</v>
      </c>
      <c r="H27" s="1" t="s">
        <v>744</v>
      </c>
      <c r="I27" s="1" t="s">
        <v>745</v>
      </c>
      <c r="J27" s="1">
        <v>8200556861</v>
      </c>
      <c r="K27" s="1" t="s">
        <v>84</v>
      </c>
      <c r="L27" s="1" t="s">
        <v>746</v>
      </c>
      <c r="M27" s="1" t="s">
        <v>86</v>
      </c>
      <c r="N27" s="1" t="s">
        <v>747</v>
      </c>
      <c r="O27" s="1" t="s">
        <v>748</v>
      </c>
      <c r="P27" s="1" t="s">
        <v>301</v>
      </c>
      <c r="Q27" s="1">
        <v>336272419131</v>
      </c>
      <c r="R27" s="1" t="s">
        <v>749</v>
      </c>
      <c r="S27" s="1">
        <v>9879283485</v>
      </c>
      <c r="T27" s="1" t="s">
        <v>750</v>
      </c>
      <c r="U27" s="1" t="s">
        <v>751</v>
      </c>
      <c r="V27" s="1">
        <v>9427127418</v>
      </c>
      <c r="W27" s="1" t="s">
        <v>752</v>
      </c>
      <c r="X27" s="1" t="s">
        <v>753</v>
      </c>
      <c r="Y27" s="1" t="s">
        <v>754</v>
      </c>
      <c r="Z27" s="1" t="s">
        <v>177</v>
      </c>
      <c r="AA27" s="1" t="s">
        <v>755</v>
      </c>
      <c r="AB27" s="1" t="s">
        <v>756</v>
      </c>
      <c r="AC27" s="1" t="s">
        <v>177</v>
      </c>
      <c r="AD27" s="1" t="s">
        <v>97</v>
      </c>
      <c r="AE27" s="1" t="s">
        <v>97</v>
      </c>
      <c r="AF27" s="1" t="s">
        <v>757</v>
      </c>
      <c r="AG27" s="1" t="s">
        <v>758</v>
      </c>
      <c r="AH27" s="1" t="s">
        <v>101</v>
      </c>
      <c r="AI27" s="1" t="s">
        <v>395</v>
      </c>
      <c r="AJ27" s="1">
        <v>51.1</v>
      </c>
      <c r="AK27" s="1">
        <v>5.11</v>
      </c>
      <c r="AL27" s="1" t="s">
        <v>757</v>
      </c>
      <c r="AM27" s="1" t="s">
        <v>758</v>
      </c>
      <c r="AN27" s="1" t="s">
        <v>282</v>
      </c>
      <c r="AO27" s="1" t="s">
        <v>106</v>
      </c>
      <c r="AP27" s="1" t="s">
        <v>759</v>
      </c>
      <c r="AQ27" s="1">
        <v>67.73</v>
      </c>
      <c r="AR27" s="1">
        <v>6.77</v>
      </c>
      <c r="AS27" s="1"/>
      <c r="AT27" s="1"/>
      <c r="AU27" s="1"/>
      <c r="AV27" s="1"/>
      <c r="AW27" s="1"/>
      <c r="AX27" s="1"/>
      <c r="AY27" s="1" t="s">
        <v>760</v>
      </c>
      <c r="AZ27" s="1" t="s">
        <v>761</v>
      </c>
      <c r="BA27" s="1" t="s">
        <v>140</v>
      </c>
      <c r="BB27" s="1" t="s">
        <v>141</v>
      </c>
      <c r="BC27" s="1" t="s">
        <v>762</v>
      </c>
      <c r="BD27" s="1" t="s">
        <v>400</v>
      </c>
      <c r="BE27" s="1">
        <v>72</v>
      </c>
      <c r="BF27" s="1">
        <v>7.58</v>
      </c>
      <c r="BG27" s="1"/>
      <c r="BH27" s="1"/>
      <c r="BI27" s="1"/>
      <c r="BJ27" s="1"/>
      <c r="BK27" s="1"/>
      <c r="BL27" s="1"/>
      <c r="BM27" s="1"/>
      <c r="BN27" s="1"/>
      <c r="BO27" s="1" t="s">
        <v>763</v>
      </c>
      <c r="BP27" s="1"/>
      <c r="BQ27" s="1"/>
      <c r="BR27" s="1" t="s">
        <v>764</v>
      </c>
      <c r="BS27" s="1"/>
      <c r="BT27" s="1" t="s">
        <v>765</v>
      </c>
      <c r="BU27" s="1" t="str">
        <f>HYPERLINK("https://nconnect.nicmar.ac.in/storage/profile/6a82b080e61e5.png","Download")</f>
        <v>0</v>
      </c>
      <c r="BV27" s="1" t="s">
        <v>145</v>
      </c>
      <c r="BW27" s="3"/>
      <c r="BX27" s="3"/>
    </row>
    <row r="28" spans="1:76">
      <c r="A28" s="1" t="s">
        <v>76</v>
      </c>
      <c r="B28" s="1" t="s">
        <v>77</v>
      </c>
      <c r="C28" s="1" t="s">
        <v>766</v>
      </c>
      <c r="D28" s="1" t="s">
        <v>767</v>
      </c>
      <c r="E28" s="1" t="s">
        <v>768</v>
      </c>
      <c r="F28" s="1" t="s">
        <v>769</v>
      </c>
      <c r="G28" s="1" t="s">
        <v>770</v>
      </c>
      <c r="H28" s="1" t="s">
        <v>771</v>
      </c>
      <c r="I28" s="1" t="s">
        <v>772</v>
      </c>
      <c r="J28" s="1">
        <v>9172694084</v>
      </c>
      <c r="K28" s="1" t="s">
        <v>84</v>
      </c>
      <c r="L28" s="1" t="s">
        <v>773</v>
      </c>
      <c r="M28" s="1" t="s">
        <v>86</v>
      </c>
      <c r="N28" s="1" t="s">
        <v>698</v>
      </c>
      <c r="O28" s="1" t="s">
        <v>774</v>
      </c>
      <c r="P28" s="1" t="s">
        <v>89</v>
      </c>
      <c r="Q28" s="1">
        <v>593028137483</v>
      </c>
      <c r="R28" s="1" t="s">
        <v>775</v>
      </c>
      <c r="S28" s="1">
        <v>9822704811</v>
      </c>
      <c r="T28" s="1" t="s">
        <v>776</v>
      </c>
      <c r="U28" s="1" t="s">
        <v>777</v>
      </c>
      <c r="V28" s="1">
        <v>9822704811</v>
      </c>
      <c r="W28" s="1" t="s">
        <v>93</v>
      </c>
      <c r="X28" s="1" t="s">
        <v>778</v>
      </c>
      <c r="Y28" s="1" t="s">
        <v>779</v>
      </c>
      <c r="Z28" s="1" t="s">
        <v>180</v>
      </c>
      <c r="AA28" s="1" t="s">
        <v>778</v>
      </c>
      <c r="AB28" s="1" t="s">
        <v>779</v>
      </c>
      <c r="AC28" s="1" t="s">
        <v>180</v>
      </c>
      <c r="AD28" s="1" t="s">
        <v>97</v>
      </c>
      <c r="AE28" s="1" t="s">
        <v>97</v>
      </c>
      <c r="AF28" s="1" t="s">
        <v>780</v>
      </c>
      <c r="AG28" s="1" t="s">
        <v>781</v>
      </c>
      <c r="AH28" s="1" t="s">
        <v>183</v>
      </c>
      <c r="AI28" s="1" t="s">
        <v>184</v>
      </c>
      <c r="AJ28" s="1">
        <v>85.6</v>
      </c>
      <c r="AK28" s="1"/>
      <c r="AL28" s="1" t="s">
        <v>782</v>
      </c>
      <c r="AM28" s="1" t="s">
        <v>781</v>
      </c>
      <c r="AN28" s="1" t="s">
        <v>255</v>
      </c>
      <c r="AO28" s="1" t="s">
        <v>187</v>
      </c>
      <c r="AP28" s="1" t="s">
        <v>642</v>
      </c>
      <c r="AQ28" s="1">
        <v>66.15</v>
      </c>
      <c r="AR28" s="1"/>
      <c r="AS28" s="1"/>
      <c r="AT28" s="1"/>
      <c r="AU28" s="1"/>
      <c r="AV28" s="1"/>
      <c r="AW28" s="1"/>
      <c r="AX28" s="1"/>
      <c r="AY28" s="1" t="s">
        <v>783</v>
      </c>
      <c r="AZ28" s="1" t="s">
        <v>784</v>
      </c>
      <c r="BA28" s="1" t="s">
        <v>225</v>
      </c>
      <c r="BB28" s="1" t="s">
        <v>712</v>
      </c>
      <c r="BC28" s="1" t="s">
        <v>340</v>
      </c>
      <c r="BD28" s="1" t="s">
        <v>785</v>
      </c>
      <c r="BE28" s="1">
        <v>73.1</v>
      </c>
      <c r="BF28" s="1">
        <v>7.31</v>
      </c>
      <c r="BG28" s="1"/>
      <c r="BH28" s="1"/>
      <c r="BI28" s="1"/>
      <c r="BJ28" s="1"/>
      <c r="BK28" s="1"/>
      <c r="BL28" s="1"/>
      <c r="BM28" s="1"/>
      <c r="BN28" s="1"/>
      <c r="BO28" s="1" t="s">
        <v>786</v>
      </c>
      <c r="BP28" s="1" t="s">
        <v>787</v>
      </c>
      <c r="BQ28" s="1" t="s">
        <v>788</v>
      </c>
      <c r="BR28" s="1" t="s">
        <v>789</v>
      </c>
      <c r="BS28" s="1">
        <v>15</v>
      </c>
      <c r="BT28" s="1" t="s">
        <v>790</v>
      </c>
      <c r="BU28" s="1" t="str">
        <f>HYPERLINK("https://nconnect.nicmar.ac.in/storage/profile/6ac4d26118dae.png","Download")</f>
        <v>0</v>
      </c>
      <c r="BV28" s="1" t="s">
        <v>113</v>
      </c>
      <c r="BW28" s="3"/>
      <c r="BX28"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2" r:id="rId_hyperlink_10" tooltip="Download" display="Download"/>
    <hyperlink ref="BU13" r:id="rId_hyperlink_11" tooltip="Download" display="Download"/>
    <hyperlink ref="BU14" r:id="rId_hyperlink_12" tooltip="Download" display="Download"/>
    <hyperlink ref="BU16" r:id="rId_hyperlink_13" tooltip="Download" display="Download"/>
    <hyperlink ref="BU17" r:id="rId_hyperlink_14" tooltip="Download" display="Download"/>
    <hyperlink ref="BU18" r:id="rId_hyperlink_15" tooltip="Download" display="Download"/>
    <hyperlink ref="BU19" r:id="rId_hyperlink_16" tooltip="Download" display="Download"/>
    <hyperlink ref="BU20" r:id="rId_hyperlink_17" tooltip="Download" display="Download"/>
    <hyperlink ref="BU21" r:id="rId_hyperlink_18" tooltip="Download" display="Download"/>
    <hyperlink ref="BU23" r:id="rId_hyperlink_19" tooltip="Download" display="Download"/>
    <hyperlink ref="BU24" r:id="rId_hyperlink_20" tooltip="Download" display="Download"/>
    <hyperlink ref="BU25" r:id="rId_hyperlink_21" tooltip="Download" display="Download"/>
    <hyperlink ref="BU26" r:id="rId_hyperlink_22" tooltip="Download" display="Download"/>
    <hyperlink ref="BU27" r:id="rId_hyperlink_23" tooltip="Download" display="Download"/>
    <hyperlink ref="BU28" r:id="rId_hyperlink_24"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2026-10-14T17:17:42+05:30</dcterms:created>
  <dcterms:modified xsi:type="dcterms:W3CDTF">2026-10-14T17:17:42+05:30</dcterms:modified>
  <dc:title>Untitled Spreadsheet</dc:title>
  <dc:description/>
  <dc:subject/>
  <cp:keywords/>
  <cp:category/>
</cp:coreProperties>
</file>