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<sst xmlns="http://schemas.openxmlformats.org/spreadsheetml/2006/main" uniqueCount="221">
  <si>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Program</t>
  </si>
  <si>
    <t>Batch</t>
  </si>
  <si>
    <t>Roll Number</t>
  </si>
  <si>
    <t>First Name</t>
  </si>
  <si>
    <t>Middle Name</t>
  </si>
  <si>
    <t>Last Name</t>
  </si>
  <si>
    <t>Name</t>
  </si>
  <si>
    <t>Mobile</t>
  </si>
  <si>
    <t>Gender</t>
  </si>
  <si>
    <t>DOB</t>
  </si>
  <si>
    <t>Blood Group</t>
  </si>
  <si>
    <t>Aadhar Nubmer</t>
  </si>
  <si>
    <t>Profile Picture</t>
  </si>
  <si>
    <t>PGDM-ACM</t>
  </si>
  <si>
    <t>2025-2027</t>
  </si>
  <si>
    <t>D25700007</t>
  </si>
  <si>
    <t>JAYESH</t>
  </si>
  <si>
    <t>VASHISHT</t>
  </si>
  <si>
    <t>Jayesh Vashisht</t>
  </si>
  <si>
    <t>Male</t>
  </si>
  <si>
    <t>23-Sep-1997</t>
  </si>
  <si>
    <t>O+ve</t>
  </si>
  <si>
    <t>6627 9847 0884</t>
  </si>
  <si>
    <t>D25700031</t>
  </si>
  <si>
    <t>ANSHUL</t>
  </si>
  <si>
    <t>BISHT</t>
  </si>
  <si>
    <t>Anshul Bisht</t>
  </si>
  <si>
    <t>18-Apr-2000</t>
  </si>
  <si>
    <t>A+ve</t>
  </si>
  <si>
    <t>7385 1310 2623</t>
  </si>
  <si>
    <t>D25700014</t>
  </si>
  <si>
    <t>ZUBAIR</t>
  </si>
  <si>
    <t>Zubair Zubair</t>
  </si>
  <si>
    <t>21-Oct-2004</t>
  </si>
  <si>
    <t>2656 6759 7590</t>
  </si>
  <si>
    <t>D25700020</t>
  </si>
  <si>
    <t>GANGADHAR</t>
  </si>
  <si>
    <t>MALLINATH</t>
  </si>
  <si>
    <t>SHENDGE</t>
  </si>
  <si>
    <t>Gangadhar Mallinath Shendge</t>
  </si>
  <si>
    <t>14-Nov-2001</t>
  </si>
  <si>
    <t>AB+ve</t>
  </si>
  <si>
    <t>2717 0221 9741</t>
  </si>
  <si>
    <t>D25700013</t>
  </si>
  <si>
    <t>APURV</t>
  </si>
  <si>
    <t>SINGH</t>
  </si>
  <si>
    <t>Apurv Singh</t>
  </si>
  <si>
    <t>08-Nov-2001</t>
  </si>
  <si>
    <t>3126 9437 5218</t>
  </si>
  <si>
    <t>D25700001</t>
  </si>
  <si>
    <t>ARUN</t>
  </si>
  <si>
    <t>Arun Singh</t>
  </si>
  <si>
    <t>17-Feb-2001</t>
  </si>
  <si>
    <t>B+ve</t>
  </si>
  <si>
    <t>5055 9003 3188</t>
  </si>
  <si>
    <t>D25700015</t>
  </si>
  <si>
    <t>MOHD</t>
  </si>
  <si>
    <t>SUHAIL</t>
  </si>
  <si>
    <t>Mohd Suhail</t>
  </si>
  <si>
    <t>01-Jan-2003</t>
  </si>
  <si>
    <t>3279 7280 5048</t>
  </si>
  <si>
    <t>D25700025</t>
  </si>
  <si>
    <t>AAQIB</t>
  </si>
  <si>
    <t>KHAN</t>
  </si>
  <si>
    <t>Mohd Aaqib Khan</t>
  </si>
  <si>
    <t>07-Jun-2002</t>
  </si>
  <si>
    <t>5935 2858 9249</t>
  </si>
  <si>
    <t>D25700026</t>
  </si>
  <si>
    <t>KANYAKUMARI</t>
  </si>
  <si>
    <t>BEHERA</t>
  </si>
  <si>
    <t>Kanyakumari Behera</t>
  </si>
  <si>
    <t>Female</t>
  </si>
  <si>
    <t>25-Mar-1999</t>
  </si>
  <si>
    <t>3083 3418 2385</t>
  </si>
  <si>
    <t>D25700018</t>
  </si>
  <si>
    <t>MUKUL</t>
  </si>
  <si>
    <t>JINDAL</t>
  </si>
  <si>
    <t>Mukul Jindal</t>
  </si>
  <si>
    <t>09-Aug-2002</t>
  </si>
  <si>
    <t>4764 9962 8144</t>
  </si>
  <si>
    <t>D25700022</t>
  </si>
  <si>
    <t>AYUSH</t>
  </si>
  <si>
    <t>SHARMA</t>
  </si>
  <si>
    <t>Ayush Sharma</t>
  </si>
  <si>
    <t>10-Mar-2000</t>
  </si>
  <si>
    <t>7506 6781 1890</t>
  </si>
  <si>
    <t>D25700028</t>
  </si>
  <si>
    <t>Shivangi</t>
  </si>
  <si>
    <t>gupta</t>
  </si>
  <si>
    <t>Shivangi Gupta</t>
  </si>
  <si>
    <t>23-May-1993</t>
  </si>
  <si>
    <t>O+</t>
  </si>
  <si>
    <t>D25700027</t>
  </si>
  <si>
    <t>AKANKSHA</t>
  </si>
  <si>
    <t>SANJIV</t>
  </si>
  <si>
    <t>DANDAGE</t>
  </si>
  <si>
    <t>Akanksha Sanjiv Dandage</t>
  </si>
  <si>
    <t>14-Oct-2002</t>
  </si>
  <si>
    <t>3341 8776 5666</t>
  </si>
  <si>
    <t>D25700030</t>
  </si>
  <si>
    <t>VR</t>
  </si>
  <si>
    <t>HARSHA</t>
  </si>
  <si>
    <t>VARDHAN</t>
  </si>
  <si>
    <t>Vr Harsha Vardhan</t>
  </si>
  <si>
    <t>06-Sep-1999</t>
  </si>
  <si>
    <t>8371 4696 0606</t>
  </si>
  <si>
    <t>D25700010</t>
  </si>
  <si>
    <t>AGNIK</t>
  </si>
  <si>
    <t>JAMATIA</t>
  </si>
  <si>
    <t>Agnik Jamatia</t>
  </si>
  <si>
    <t>10-Oct-2001</t>
  </si>
  <si>
    <t>5781 6311 3961</t>
  </si>
  <si>
    <t>D25700009</t>
  </si>
  <si>
    <t>NITIN</t>
  </si>
  <si>
    <t>Nitin Sharma</t>
  </si>
  <si>
    <t>13-Aug-2002</t>
  </si>
  <si>
    <t>7270 7718 3713</t>
  </si>
  <si>
    <t>D25700003</t>
  </si>
  <si>
    <t>HRITIK</t>
  </si>
  <si>
    <t>KUMAR</t>
  </si>
  <si>
    <t>PANDEY</t>
  </si>
  <si>
    <t>Hritik Kumar Pandey</t>
  </si>
  <si>
    <t>11-Apr-2002</t>
  </si>
  <si>
    <t>8815 5767 0122</t>
  </si>
  <si>
    <t>D25700019</t>
  </si>
  <si>
    <t>C V SHINE</t>
  </si>
  <si>
    <t>JOHN</t>
  </si>
  <si>
    <t>ABRAHAM</t>
  </si>
  <si>
    <t>C V Shine John Abraham</t>
  </si>
  <si>
    <t>12-Oct-2001</t>
  </si>
  <si>
    <t>A+</t>
  </si>
  <si>
    <t>4283 8484 2174</t>
  </si>
  <si>
    <t>D25700002</t>
  </si>
  <si>
    <t>REVANTH</t>
  </si>
  <si>
    <t>PACHIMATLA</t>
  </si>
  <si>
    <t>Revanth Pachimatla</t>
  </si>
  <si>
    <t>04-Oct-1997</t>
  </si>
  <si>
    <t>7458 2948 9606</t>
  </si>
  <si>
    <t>D25700033</t>
  </si>
  <si>
    <t>SAI MAHESH</t>
  </si>
  <si>
    <t>CHANDRA</t>
  </si>
  <si>
    <t>YALAMARTY</t>
  </si>
  <si>
    <t>Sai Mahesh Chandra Yalamarty</t>
  </si>
  <si>
    <t>19-Dec-2001</t>
  </si>
  <si>
    <t>9494 9677 4454</t>
  </si>
  <si>
    <t>D25700011</t>
  </si>
  <si>
    <t>NARABOYINA</t>
  </si>
  <si>
    <t>VENKATA</t>
  </si>
  <si>
    <t>NAVEEN KRISHNA</t>
  </si>
  <si>
    <t>Naraboyina Venkata Naveen Krishna</t>
  </si>
  <si>
    <t>10-Jun-2003</t>
  </si>
  <si>
    <t>9548 4622 3700</t>
  </si>
  <si>
    <t>D25700008</t>
  </si>
  <si>
    <t>GAURAV</t>
  </si>
  <si>
    <t>Gaurav Sharma</t>
  </si>
  <si>
    <t>17-Aug-2001</t>
  </si>
  <si>
    <t>6220 3139 5987</t>
  </si>
  <si>
    <t>D25700034</t>
  </si>
  <si>
    <t>PRIYANSHU</t>
  </si>
  <si>
    <t>CHHOKER</t>
  </si>
  <si>
    <t>Priyanshu Chhoker</t>
  </si>
  <si>
    <t>10-Aug-2003</t>
  </si>
  <si>
    <t>2373 2534 8780</t>
  </si>
  <si>
    <t>D25700012</t>
  </si>
  <si>
    <t>PALAK</t>
  </si>
  <si>
    <t>ARORA</t>
  </si>
  <si>
    <t>Palak Arora</t>
  </si>
  <si>
    <t>08-Jul-2000</t>
  </si>
  <si>
    <t>2842 8186 1568</t>
  </si>
  <si>
    <t>D25700016</t>
  </si>
  <si>
    <t>FURQAN</t>
  </si>
  <si>
    <t>UDDIN</t>
  </si>
  <si>
    <t>Mohd Furqan Uddin</t>
  </si>
  <si>
    <t>20-Nov-1999</t>
  </si>
  <si>
    <t>9144 0663 5482</t>
  </si>
  <si>
    <t>D25700029</t>
  </si>
  <si>
    <t>D25700017</t>
  </si>
  <si>
    <t>BOLLEBOINA</t>
  </si>
  <si>
    <t>AJAY</t>
  </si>
  <si>
    <t>Bolleboina Ajay</t>
  </si>
  <si>
    <t>21-May-2001</t>
  </si>
  <si>
    <t>7372 6526 7903</t>
  </si>
  <si>
    <t>D25700004</t>
  </si>
  <si>
    <t>RANJEET</t>
  </si>
  <si>
    <t>SHEKHAWAT</t>
  </si>
  <si>
    <t>Ranjeet Singh Shekhawat</t>
  </si>
  <si>
    <t>21-Mar-2002</t>
  </si>
  <si>
    <t>9987 2362 2133</t>
  </si>
  <si>
    <t>D25700035</t>
  </si>
  <si>
    <t>KIRAN</t>
  </si>
  <si>
    <t>MAURYA</t>
  </si>
  <si>
    <t>Kiran Maurya</t>
  </si>
  <si>
    <t>09-Aug-1997</t>
  </si>
  <si>
    <t>A-ve</t>
  </si>
  <si>
    <t>5870 8792 6203</t>
  </si>
  <si>
    <t>D25700023</t>
  </si>
  <si>
    <t>SUMEET</t>
  </si>
  <si>
    <t>NANDRAJ</t>
  </si>
  <si>
    <t>DHUM</t>
  </si>
  <si>
    <t>Sumeet Nandraj Dhum</t>
  </si>
  <si>
    <t>11-Mar-2004</t>
  </si>
  <si>
    <t>B+</t>
  </si>
  <si>
    <t>8597 7678 1645</t>
  </si>
  <si>
    <t>D25700005</t>
  </si>
  <si>
    <t>COLONEL</t>
  </si>
  <si>
    <t>RAJINDER</t>
  </si>
  <si>
    <t>Colonel Rajinder Kumar</t>
  </si>
  <si>
    <t>19-Sep-1968</t>
  </si>
  <si>
    <t>7707 9544 5358</t>
  </si>
  <si>
    <t>D25700024</t>
  </si>
  <si>
    <t>AAKASH</t>
  </si>
  <si>
    <t>M</t>
  </si>
  <si>
    <t>Aakash M</t>
  </si>
  <si>
    <t>04-Oct-2000</t>
  </si>
  <si>
    <t>6674 9013 1997</t>
  </si>
  <si>
    <t>D25700032</t>
  </si>
  <si>
    <t>SHASHANK</t>
  </si>
  <si>
    <t>CHAUHAN</t>
  </si>
  <si>
    <t>Shashank Chauhan</t>
  </si>
  <si>
    <t>01-Dec-1998</t>
  </si>
  <si>
    <t>2751 1993 5940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</si>
</sst>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ProfilePhoto_D25700007_572698.jpg" TargetMode="External"/><Relationship Id="rId_hyperlink_2" Type="http://schemas.openxmlformats.org/officeDocument/2006/relationships/hyperlink" Target="https://nconnect.nicmar.ac.in/storage/profile/6ab6266adf71b.png" TargetMode="External"/><Relationship Id="rId_hyperlink_3" Type="http://schemas.openxmlformats.org/officeDocument/2006/relationships/hyperlink" Target="https://nconnect.nicmar.ac.in/storage/profile/ProfilePhoto_D25700014_938275.jpg" TargetMode="External"/><Relationship Id="rId_hyperlink_4" Type="http://schemas.openxmlformats.org/officeDocument/2006/relationships/hyperlink" Target="https://nconnect.nicmar.ac.in/storage/profile/ProfilePhoto_D25700020_235684.jpg" TargetMode="External"/><Relationship Id="rId_hyperlink_5" Type="http://schemas.openxmlformats.org/officeDocument/2006/relationships/hyperlink" Target="https://nconnect.nicmar.ac.in/storage/profile/ProfilePhoto_D25700013_128439.jpg" TargetMode="External"/><Relationship Id="rId_hyperlink_6" Type="http://schemas.openxmlformats.org/officeDocument/2006/relationships/hyperlink" Target="https://nconnect.nicmar.ac.in/storage/profile/ProfilePhoto_D25700001_184967.jpg" TargetMode="External"/><Relationship Id="rId_hyperlink_7" Type="http://schemas.openxmlformats.org/officeDocument/2006/relationships/hyperlink" Target="https://nconnect.nicmar.ac.in/storage/profile/ProfilePhoto_D25700015_345278.jpg" TargetMode="External"/><Relationship Id="rId_hyperlink_8" Type="http://schemas.openxmlformats.org/officeDocument/2006/relationships/hyperlink" Target="https://nconnect.nicmar.ac.in/storage/profile/ProfilePhoto_D25700025_736298.jpg" TargetMode="External"/><Relationship Id="rId_hyperlink_9" Type="http://schemas.openxmlformats.org/officeDocument/2006/relationships/hyperlink" Target="https://nconnect.nicmar.ac.in/storage/profile/ProfilePhoto_D25700026_261985.jpg" TargetMode="External"/><Relationship Id="rId_hyperlink_10" Type="http://schemas.openxmlformats.org/officeDocument/2006/relationships/hyperlink" Target="https://nconnect.nicmar.ac.in/storage/profile/ProfilePhoto_D25700018_135694.jpg" TargetMode="External"/><Relationship Id="rId_hyperlink_11" Type="http://schemas.openxmlformats.org/officeDocument/2006/relationships/hyperlink" Target="https://nconnect.nicmar.ac.in/storage/profile/ProfilePhoto_D25700022_315687.jpg" TargetMode="External"/><Relationship Id="rId_hyperlink_12" Type="http://schemas.openxmlformats.org/officeDocument/2006/relationships/hyperlink" Target="https://nconnect.nicmar.ac.in/storage/profile/6aab9ef4db81a.png" TargetMode="External"/><Relationship Id="rId_hyperlink_13" Type="http://schemas.openxmlformats.org/officeDocument/2006/relationships/hyperlink" Target="https://nconnect.nicmar.ac.in/storage/profile/ProfilePhoto_D25700027_735164.jpg" TargetMode="External"/><Relationship Id="rId_hyperlink_14" Type="http://schemas.openxmlformats.org/officeDocument/2006/relationships/hyperlink" Target="https://nconnect.nicmar.ac.in/storage/profile/ProfilePhoto_D25700030_374829.jpg" TargetMode="External"/><Relationship Id="rId_hyperlink_15" Type="http://schemas.openxmlformats.org/officeDocument/2006/relationships/hyperlink" Target="https://nconnect.nicmar.ac.in/storage/profile/ProfilePhoto_D25700010_971854.jpg" TargetMode="External"/><Relationship Id="rId_hyperlink_16" Type="http://schemas.openxmlformats.org/officeDocument/2006/relationships/hyperlink" Target="https://nconnect.nicmar.ac.in/storage/profile/ProfilePhoto_D25700009_962317.jpg" TargetMode="External"/><Relationship Id="rId_hyperlink_17" Type="http://schemas.openxmlformats.org/officeDocument/2006/relationships/hyperlink" Target="https://nconnect.nicmar.ac.in/storage/profile/ProfilePhoto_D25700003_528316.jpg" TargetMode="External"/><Relationship Id="rId_hyperlink_18" Type="http://schemas.openxmlformats.org/officeDocument/2006/relationships/hyperlink" Target="https://nconnect.nicmar.ac.in/storage/profile/ProfilePhoto_D25700019_579164.jpg" TargetMode="External"/><Relationship Id="rId_hyperlink_19" Type="http://schemas.openxmlformats.org/officeDocument/2006/relationships/hyperlink" Target="https://nconnect.nicmar.ac.in/storage/profile/ProfilePhoto_D25700002_367812.jpg" TargetMode="External"/><Relationship Id="rId_hyperlink_20" Type="http://schemas.openxmlformats.org/officeDocument/2006/relationships/hyperlink" Target="https://nconnect.nicmar.ac.in/storage/profile/ProfilePhoto_D25700033_813426.jpg" TargetMode="External"/><Relationship Id="rId_hyperlink_21" Type="http://schemas.openxmlformats.org/officeDocument/2006/relationships/hyperlink" Target="https://nconnect.nicmar.ac.in/storage/profile/ProfilePhoto_D25700011_136794.jpg" TargetMode="External"/><Relationship Id="rId_hyperlink_22" Type="http://schemas.openxmlformats.org/officeDocument/2006/relationships/hyperlink" Target="https://nconnect.nicmar.ac.in/storage/profile/ProfilePhoto_D25700008_182947.jpg" TargetMode="External"/><Relationship Id="rId_hyperlink_23" Type="http://schemas.openxmlformats.org/officeDocument/2006/relationships/hyperlink" Target="https://nconnect.nicmar.ac.in/storage/profile/ProfilePhoto_D25700034_813652.jpg" TargetMode="External"/><Relationship Id="rId_hyperlink_24" Type="http://schemas.openxmlformats.org/officeDocument/2006/relationships/hyperlink" Target="https://nconnect.nicmar.ac.in/storage/profile/ProfilePhoto_D25700012_728354.jpg" TargetMode="External"/><Relationship Id="rId_hyperlink_25" Type="http://schemas.openxmlformats.org/officeDocument/2006/relationships/hyperlink" Target="https://nconnect.nicmar.ac.in/storage/profile/ProfilePhoto_D25700016_467592.jpg" TargetMode="External"/><Relationship Id="rId_hyperlink_26" Type="http://schemas.openxmlformats.org/officeDocument/2006/relationships/hyperlink" Target="https://nconnect.nicmar.ac.in/storage/profile/68ce91af96eab.png" TargetMode="External"/><Relationship Id="rId_hyperlink_27" Type="http://schemas.openxmlformats.org/officeDocument/2006/relationships/hyperlink" Target="https://nconnect.nicmar.ac.in/storage/profile/ProfilePhoto_D25700017_687314.jpg" TargetMode="External"/><Relationship Id="rId_hyperlink_28" Type="http://schemas.openxmlformats.org/officeDocument/2006/relationships/hyperlink" Target="https://nconnect.nicmar.ac.in/storage/profile/ProfilePhoto_D25700004_651972.jpg" TargetMode="External"/><Relationship Id="rId_hyperlink_29" Type="http://schemas.openxmlformats.org/officeDocument/2006/relationships/hyperlink" Target="https://nconnect.nicmar.ac.in/storage/profile/ProfilePhoto_D25700035_124689.jpg" TargetMode="External"/><Relationship Id="rId_hyperlink_30" Type="http://schemas.openxmlformats.org/officeDocument/2006/relationships/hyperlink" Target="https://nconnect.nicmar.ac.in/storage/profile/ProfilePhoto_D25700023_689123.jpg" TargetMode="External"/><Relationship Id="rId_hyperlink_31" Type="http://schemas.openxmlformats.org/officeDocument/2006/relationships/hyperlink" Target="https://nconnect.nicmar.ac.in/storage/profile/ProfilePhoto_D25700005_831279.jpg" TargetMode="External"/><Relationship Id="rId_hyperlink_32" Type="http://schemas.openxmlformats.org/officeDocument/2006/relationships/hyperlink" Target="https://nconnect.nicmar.ac.in/storage/profile/ProfilePhoto_D25700024_615283.jpg" TargetMode="External"/><Relationship Id="rId_hyperlink_33" Type="http://schemas.openxmlformats.org/officeDocument/2006/relationships/hyperlink" Target="https://nconnect.nicmar.ac.in/storage/profile/ProfilePhoto_D25700032_598723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4"/>
  <sheetViews>
    <sheetView tabSelected="1" workbookViewId="0" showGridLines="true" showRowColHeaders="1">
      <pane ySplit="1" topLeftCell="A2" activePane="bottomLeft" state="frozen"/>
      <selection pane="bottomLeft" activeCell="A1" sqref="A1:M34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7.567" bestFit="true" customWidth="true" style="0"/>
    <col min="7" max="7" width="39.99" bestFit="true" customWidth="true" style="0"/>
    <col min="8" max="8" width="12.854" bestFit="true" customWidth="true" style="0"/>
    <col min="9" max="9" width="11.283" bestFit="true" customWidth="true" style="0"/>
    <col min="10" max="10" width="13.997" bestFit="true" customWidth="true" style="0"/>
    <col min="11" max="11" width="17.71" bestFit="true" customWidth="true" style="0"/>
    <col min="12" max="12" width="20.281" bestFit="true" customWidth="true" style="0"/>
    <col min="13" max="13" width="22.852" bestFit="true" customWidth="true" style="0"/>
  </cols>
  <sheetData>
    <row r="1" spans="1:13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/>
      <c r="F2" s="1" t="s">
        <v>17</v>
      </c>
      <c r="G2" s="1" t="s">
        <v>18</v>
      </c>
      <c r="H2" s="1">
        <v>8076659939</v>
      </c>
      <c r="I2" s="1" t="s">
        <v>19</v>
      </c>
      <c r="J2" s="1" t="s">
        <v>20</v>
      </c>
      <c r="K2" s="1" t="s">
        <v>21</v>
      </c>
      <c r="L2" s="1" t="s">
        <v>22</v>
      </c>
      <c r="M2" s="1" t="str">
        <f>HYPERLINK("https://nconnect.nicmar.ac.in/storage/profile/ProfilePhoto_D25700007_572698.jpg","Download")</f>
        <v>0</v>
      </c>
    </row>
    <row r="3" spans="1:13">
      <c r="A3" s="1" t="s">
        <v>13</v>
      </c>
      <c r="B3" s="1" t="s">
        <v>14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>
        <v>8285134706</v>
      </c>
      <c r="I3" s="1" t="s">
        <v>19</v>
      </c>
      <c r="J3" s="1" t="s">
        <v>27</v>
      </c>
      <c r="K3" s="1" t="s">
        <v>28</v>
      </c>
      <c r="L3" s="1" t="s">
        <v>29</v>
      </c>
      <c r="M3" s="1" t="str">
        <f>HYPERLINK("https://nconnect.nicmar.ac.in/storage/profile/6ab6266adf71b.png","Download")</f>
        <v>0</v>
      </c>
    </row>
    <row r="4" spans="1:13">
      <c r="A4" s="1" t="s">
        <v>13</v>
      </c>
      <c r="B4" s="1" t="s">
        <v>14</v>
      </c>
      <c r="C4" s="1" t="s">
        <v>30</v>
      </c>
      <c r="D4" s="1" t="s">
        <v>31</v>
      </c>
      <c r="E4" s="1"/>
      <c r="F4" s="1" t="s">
        <v>31</v>
      </c>
      <c r="G4" s="1" t="s">
        <v>32</v>
      </c>
      <c r="H4" s="1">
        <v>9012658465</v>
      </c>
      <c r="I4" s="1" t="s">
        <v>19</v>
      </c>
      <c r="J4" s="1" t="s">
        <v>33</v>
      </c>
      <c r="K4" s="1"/>
      <c r="L4" s="1" t="s">
        <v>34</v>
      </c>
      <c r="M4" s="1" t="str">
        <f>HYPERLINK("https://nconnect.nicmar.ac.in/storage/profile/ProfilePhoto_D25700014_938275.jpg","Download")</f>
        <v>0</v>
      </c>
    </row>
    <row r="5" spans="1:13">
      <c r="A5" s="1" t="s">
        <v>13</v>
      </c>
      <c r="B5" s="1" t="s">
        <v>14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>
        <v>7499264727</v>
      </c>
      <c r="I5" s="1" t="s">
        <v>19</v>
      </c>
      <c r="J5" s="1" t="s">
        <v>40</v>
      </c>
      <c r="K5" s="1" t="s">
        <v>41</v>
      </c>
      <c r="L5" s="1" t="s">
        <v>42</v>
      </c>
      <c r="M5" s="1" t="str">
        <f>HYPERLINK("https://nconnect.nicmar.ac.in/storage/profile/ProfilePhoto_D25700020_235684.jpg","Download")</f>
        <v>0</v>
      </c>
    </row>
    <row r="6" spans="1:13">
      <c r="A6" s="1" t="s">
        <v>13</v>
      </c>
      <c r="B6" s="1" t="s">
        <v>14</v>
      </c>
      <c r="C6" s="1" t="s">
        <v>43</v>
      </c>
      <c r="D6" s="1" t="s">
        <v>44</v>
      </c>
      <c r="E6" s="1"/>
      <c r="F6" s="1" t="s">
        <v>45</v>
      </c>
      <c r="G6" s="1" t="s">
        <v>46</v>
      </c>
      <c r="H6" s="1">
        <v>7017021201</v>
      </c>
      <c r="I6" s="1" t="s">
        <v>19</v>
      </c>
      <c r="J6" s="1" t="s">
        <v>47</v>
      </c>
      <c r="K6" s="1" t="s">
        <v>21</v>
      </c>
      <c r="L6" s="1" t="s">
        <v>48</v>
      </c>
      <c r="M6" s="1" t="str">
        <f>HYPERLINK("https://nconnect.nicmar.ac.in/storage/profile/ProfilePhoto_D25700013_128439.jpg","Download")</f>
        <v>0</v>
      </c>
    </row>
    <row r="7" spans="1:13">
      <c r="A7" s="1" t="s">
        <v>13</v>
      </c>
      <c r="B7" s="1" t="s">
        <v>14</v>
      </c>
      <c r="C7" s="1" t="s">
        <v>49</v>
      </c>
      <c r="D7" s="1" t="s">
        <v>50</v>
      </c>
      <c r="E7" s="1"/>
      <c r="F7" s="1" t="s">
        <v>45</v>
      </c>
      <c r="G7" s="1" t="s">
        <v>51</v>
      </c>
      <c r="H7" s="1">
        <v>9795002752</v>
      </c>
      <c r="I7" s="1" t="s">
        <v>19</v>
      </c>
      <c r="J7" s="1" t="s">
        <v>52</v>
      </c>
      <c r="K7" s="1" t="s">
        <v>53</v>
      </c>
      <c r="L7" s="1" t="s">
        <v>54</v>
      </c>
      <c r="M7" s="1" t="str">
        <f>HYPERLINK("https://nconnect.nicmar.ac.in/storage/profile/ProfilePhoto_D25700001_184967.jpg","Download")</f>
        <v>0</v>
      </c>
    </row>
    <row r="8" spans="1:13">
      <c r="A8" s="1" t="s">
        <v>13</v>
      </c>
      <c r="B8" s="1" t="s">
        <v>14</v>
      </c>
      <c r="C8" s="1" t="s">
        <v>55</v>
      </c>
      <c r="D8" s="1" t="s">
        <v>56</v>
      </c>
      <c r="E8" s="1"/>
      <c r="F8" s="1" t="s">
        <v>57</v>
      </c>
      <c r="G8" s="1" t="s">
        <v>58</v>
      </c>
      <c r="H8" s="1">
        <v>7983107697</v>
      </c>
      <c r="I8" s="1" t="s">
        <v>19</v>
      </c>
      <c r="J8" s="1" t="s">
        <v>59</v>
      </c>
      <c r="K8" s="1" t="s">
        <v>53</v>
      </c>
      <c r="L8" s="1" t="s">
        <v>60</v>
      </c>
      <c r="M8" s="1" t="str">
        <f>HYPERLINK("https://nconnect.nicmar.ac.in/storage/profile/ProfilePhoto_D25700015_345278.jpg","Download")</f>
        <v>0</v>
      </c>
    </row>
    <row r="9" spans="1:13">
      <c r="A9" s="1" t="s">
        <v>13</v>
      </c>
      <c r="B9" s="1" t="s">
        <v>14</v>
      </c>
      <c r="C9" s="1" t="s">
        <v>61</v>
      </c>
      <c r="D9" s="1" t="s">
        <v>56</v>
      </c>
      <c r="E9" s="1" t="s">
        <v>62</v>
      </c>
      <c r="F9" s="1" t="s">
        <v>63</v>
      </c>
      <c r="G9" s="1" t="s">
        <v>64</v>
      </c>
      <c r="H9" s="1">
        <v>8090275750</v>
      </c>
      <c r="I9" s="1" t="s">
        <v>19</v>
      </c>
      <c r="J9" s="1" t="s">
        <v>65</v>
      </c>
      <c r="K9" s="1" t="s">
        <v>21</v>
      </c>
      <c r="L9" s="1" t="s">
        <v>66</v>
      </c>
      <c r="M9" s="1" t="str">
        <f>HYPERLINK("https://nconnect.nicmar.ac.in/storage/profile/ProfilePhoto_D25700025_736298.jpg","Download")</f>
        <v>0</v>
      </c>
    </row>
    <row r="10" spans="1:13">
      <c r="A10" s="1" t="s">
        <v>13</v>
      </c>
      <c r="B10" s="1" t="s">
        <v>14</v>
      </c>
      <c r="C10" s="1" t="s">
        <v>67</v>
      </c>
      <c r="D10" s="1" t="s">
        <v>68</v>
      </c>
      <c r="E10" s="1"/>
      <c r="F10" s="1" t="s">
        <v>69</v>
      </c>
      <c r="G10" s="1" t="s">
        <v>70</v>
      </c>
      <c r="H10" s="1">
        <v>8327704948</v>
      </c>
      <c r="I10" s="1" t="s">
        <v>71</v>
      </c>
      <c r="J10" s="1" t="s">
        <v>72</v>
      </c>
      <c r="K10" s="1" t="s">
        <v>53</v>
      </c>
      <c r="L10" s="1" t="s">
        <v>73</v>
      </c>
      <c r="M10" s="1" t="str">
        <f>HYPERLINK("https://nconnect.nicmar.ac.in/storage/profile/ProfilePhoto_D25700026_261985.jpg","Download")</f>
        <v>0</v>
      </c>
    </row>
    <row r="11" spans="1:13">
      <c r="A11" s="1" t="s">
        <v>13</v>
      </c>
      <c r="B11" s="1" t="s">
        <v>14</v>
      </c>
      <c r="C11" s="1" t="s">
        <v>74</v>
      </c>
      <c r="D11" s="1" t="s">
        <v>75</v>
      </c>
      <c r="E11" s="1"/>
      <c r="F11" s="1" t="s">
        <v>76</v>
      </c>
      <c r="G11" s="1" t="s">
        <v>77</v>
      </c>
      <c r="H11" s="1">
        <v>7217619505</v>
      </c>
      <c r="I11" s="1" t="s">
        <v>19</v>
      </c>
      <c r="J11" s="1" t="s">
        <v>78</v>
      </c>
      <c r="K11" s="1" t="s">
        <v>53</v>
      </c>
      <c r="L11" s="1" t="s">
        <v>79</v>
      </c>
      <c r="M11" s="1" t="str">
        <f>HYPERLINK("https://nconnect.nicmar.ac.in/storage/profile/ProfilePhoto_D25700018_135694.jpg","Download")</f>
        <v>0</v>
      </c>
    </row>
    <row r="12" spans="1:13">
      <c r="A12" s="1" t="s">
        <v>13</v>
      </c>
      <c r="B12" s="1" t="s">
        <v>14</v>
      </c>
      <c r="C12" s="1" t="s">
        <v>80</v>
      </c>
      <c r="D12" s="1" t="s">
        <v>81</v>
      </c>
      <c r="E12" s="1"/>
      <c r="F12" s="1" t="s">
        <v>82</v>
      </c>
      <c r="G12" s="1" t="s">
        <v>83</v>
      </c>
      <c r="H12" s="1">
        <v>8077048251</v>
      </c>
      <c r="I12" s="1" t="s">
        <v>19</v>
      </c>
      <c r="J12" s="1" t="s">
        <v>84</v>
      </c>
      <c r="K12" s="1" t="s">
        <v>53</v>
      </c>
      <c r="L12" s="1" t="s">
        <v>85</v>
      </c>
      <c r="M12" s="1" t="str">
        <f>HYPERLINK("https://nconnect.nicmar.ac.in/storage/profile/ProfilePhoto_D25700022_315687.jpg","Download")</f>
        <v>0</v>
      </c>
    </row>
    <row r="13" spans="1:13">
      <c r="A13" s="1" t="s">
        <v>13</v>
      </c>
      <c r="B13" s="1" t="s">
        <v>14</v>
      </c>
      <c r="C13" s="1" t="s">
        <v>86</v>
      </c>
      <c r="D13" s="1" t="s">
        <v>87</v>
      </c>
      <c r="E13" s="1"/>
      <c r="F13" s="1" t="s">
        <v>88</v>
      </c>
      <c r="G13" s="1" t="s">
        <v>89</v>
      </c>
      <c r="H13" s="1">
        <v>8958111950</v>
      </c>
      <c r="I13" s="1" t="s">
        <v>71</v>
      </c>
      <c r="J13" s="1" t="s">
        <v>90</v>
      </c>
      <c r="K13" s="1" t="s">
        <v>91</v>
      </c>
      <c r="L13" s="1">
        <v>616793427446</v>
      </c>
      <c r="M13" s="1" t="str">
        <f>HYPERLINK("https://nconnect.nicmar.ac.in/storage/profile/6aab9ef4db81a.png","Download")</f>
        <v>0</v>
      </c>
    </row>
    <row r="14" spans="1:13">
      <c r="A14" s="1" t="s">
        <v>13</v>
      </c>
      <c r="B14" s="1" t="s">
        <v>14</v>
      </c>
      <c r="C14" s="1" t="s">
        <v>92</v>
      </c>
      <c r="D14" s="1" t="s">
        <v>93</v>
      </c>
      <c r="E14" s="1" t="s">
        <v>94</v>
      </c>
      <c r="F14" s="1" t="s">
        <v>95</v>
      </c>
      <c r="G14" s="1" t="s">
        <v>96</v>
      </c>
      <c r="H14" s="1">
        <v>7020366877</v>
      </c>
      <c r="I14" s="1" t="s">
        <v>71</v>
      </c>
      <c r="J14" s="1" t="s">
        <v>97</v>
      </c>
      <c r="K14" s="1" t="s">
        <v>21</v>
      </c>
      <c r="L14" s="1" t="s">
        <v>98</v>
      </c>
      <c r="M14" s="1" t="str">
        <f>HYPERLINK("https://nconnect.nicmar.ac.in/storage/profile/ProfilePhoto_D25700027_735164.jpg","Download")</f>
        <v>0</v>
      </c>
    </row>
    <row r="15" spans="1:13">
      <c r="A15" s="1" t="s">
        <v>13</v>
      </c>
      <c r="B15" s="1" t="s">
        <v>14</v>
      </c>
      <c r="C15" s="1" t="s">
        <v>99</v>
      </c>
      <c r="D15" s="1" t="s">
        <v>100</v>
      </c>
      <c r="E15" s="1" t="s">
        <v>101</v>
      </c>
      <c r="F15" s="1" t="s">
        <v>102</v>
      </c>
      <c r="G15" s="1" t="s">
        <v>103</v>
      </c>
      <c r="H15" s="1">
        <v>9182944089</v>
      </c>
      <c r="I15" s="1" t="s">
        <v>19</v>
      </c>
      <c r="J15" s="1" t="s">
        <v>104</v>
      </c>
      <c r="K15" s="1" t="s">
        <v>53</v>
      </c>
      <c r="L15" s="1" t="s">
        <v>105</v>
      </c>
      <c r="M15" s="1" t="str">
        <f>HYPERLINK("https://nconnect.nicmar.ac.in/storage/profile/ProfilePhoto_D25700030_374829.jpg","Download")</f>
        <v>0</v>
      </c>
    </row>
    <row r="16" spans="1:13">
      <c r="A16" s="1" t="s">
        <v>13</v>
      </c>
      <c r="B16" s="1" t="s">
        <v>14</v>
      </c>
      <c r="C16" s="1" t="s">
        <v>106</v>
      </c>
      <c r="D16" s="1" t="s">
        <v>107</v>
      </c>
      <c r="E16" s="1"/>
      <c r="F16" s="1" t="s">
        <v>108</v>
      </c>
      <c r="G16" s="1" t="s">
        <v>109</v>
      </c>
      <c r="H16" s="1">
        <v>8787898838</v>
      </c>
      <c r="I16" s="1" t="s">
        <v>19</v>
      </c>
      <c r="J16" s="1" t="s">
        <v>110</v>
      </c>
      <c r="K16" s="1" t="s">
        <v>28</v>
      </c>
      <c r="L16" s="1" t="s">
        <v>111</v>
      </c>
      <c r="M16" s="1" t="str">
        <f>HYPERLINK("https://nconnect.nicmar.ac.in/storage/profile/ProfilePhoto_D25700010_971854.jpg","Download")</f>
        <v>0</v>
      </c>
    </row>
    <row r="17" spans="1:13">
      <c r="A17" s="1" t="s">
        <v>13</v>
      </c>
      <c r="B17" s="1" t="s">
        <v>14</v>
      </c>
      <c r="C17" s="1" t="s">
        <v>112</v>
      </c>
      <c r="D17" s="1" t="s">
        <v>113</v>
      </c>
      <c r="E17" s="1"/>
      <c r="F17" s="1" t="s">
        <v>82</v>
      </c>
      <c r="G17" s="1" t="s">
        <v>114</v>
      </c>
      <c r="H17" s="1">
        <v>8920896864</v>
      </c>
      <c r="I17" s="1" t="s">
        <v>19</v>
      </c>
      <c r="J17" s="1" t="s">
        <v>115</v>
      </c>
      <c r="K17" s="1" t="s">
        <v>53</v>
      </c>
      <c r="L17" s="1" t="s">
        <v>116</v>
      </c>
      <c r="M17" s="1" t="str">
        <f>HYPERLINK("https://nconnect.nicmar.ac.in/storage/profile/ProfilePhoto_D25700009_962317.jpg","Download")</f>
        <v>0</v>
      </c>
    </row>
    <row r="18" spans="1:13">
      <c r="A18" s="1" t="s">
        <v>13</v>
      </c>
      <c r="B18" s="1" t="s">
        <v>14</v>
      </c>
      <c r="C18" s="1" t="s">
        <v>117</v>
      </c>
      <c r="D18" s="1" t="s">
        <v>118</v>
      </c>
      <c r="E18" s="1" t="s">
        <v>119</v>
      </c>
      <c r="F18" s="1" t="s">
        <v>120</v>
      </c>
      <c r="G18" s="1" t="s">
        <v>121</v>
      </c>
      <c r="H18" s="1">
        <v>8102291036</v>
      </c>
      <c r="I18" s="1" t="s">
        <v>19</v>
      </c>
      <c r="J18" s="1" t="s">
        <v>122</v>
      </c>
      <c r="K18" s="1"/>
      <c r="L18" s="1" t="s">
        <v>123</v>
      </c>
      <c r="M18" s="1" t="str">
        <f>HYPERLINK("https://nconnect.nicmar.ac.in/storage/profile/ProfilePhoto_D25700003_528316.jpg","Download")</f>
        <v>0</v>
      </c>
    </row>
    <row r="19" spans="1:13">
      <c r="A19" s="1" t="s">
        <v>13</v>
      </c>
      <c r="B19" s="1" t="s">
        <v>14</v>
      </c>
      <c r="C19" s="1" t="s">
        <v>124</v>
      </c>
      <c r="D19" s="1" t="s">
        <v>125</v>
      </c>
      <c r="E19" s="1" t="s">
        <v>126</v>
      </c>
      <c r="F19" s="1" t="s">
        <v>127</v>
      </c>
      <c r="G19" s="1" t="s">
        <v>128</v>
      </c>
      <c r="H19" s="1">
        <v>9573504709</v>
      </c>
      <c r="I19" s="1" t="s">
        <v>19</v>
      </c>
      <c r="J19" s="1" t="s">
        <v>129</v>
      </c>
      <c r="K19" s="1" t="s">
        <v>130</v>
      </c>
      <c r="L19" s="1" t="s">
        <v>131</v>
      </c>
      <c r="M19" s="1" t="str">
        <f>HYPERLINK("https://nconnect.nicmar.ac.in/storage/profile/ProfilePhoto_D25700019_579164.jpg","Download")</f>
        <v>0</v>
      </c>
    </row>
    <row r="20" spans="1:13">
      <c r="A20" s="1" t="s">
        <v>13</v>
      </c>
      <c r="B20" s="1" t="s">
        <v>14</v>
      </c>
      <c r="C20" s="1" t="s">
        <v>132</v>
      </c>
      <c r="D20" s="1" t="s">
        <v>133</v>
      </c>
      <c r="E20" s="1"/>
      <c r="F20" s="1" t="s">
        <v>134</v>
      </c>
      <c r="G20" s="1" t="s">
        <v>135</v>
      </c>
      <c r="H20" s="1">
        <v>9542750568</v>
      </c>
      <c r="I20" s="1" t="s">
        <v>19</v>
      </c>
      <c r="J20" s="1" t="s">
        <v>136</v>
      </c>
      <c r="K20" s="1" t="s">
        <v>21</v>
      </c>
      <c r="L20" s="1" t="s">
        <v>137</v>
      </c>
      <c r="M20" s="1" t="str">
        <f>HYPERLINK("https://nconnect.nicmar.ac.in/storage/profile/ProfilePhoto_D25700002_367812.jpg","Download")</f>
        <v>0</v>
      </c>
    </row>
    <row r="21" spans="1:13">
      <c r="A21" s="1" t="s">
        <v>13</v>
      </c>
      <c r="B21" s="1" t="s">
        <v>14</v>
      </c>
      <c r="C21" s="1" t="s">
        <v>138</v>
      </c>
      <c r="D21" s="1" t="s">
        <v>139</v>
      </c>
      <c r="E21" s="1" t="s">
        <v>140</v>
      </c>
      <c r="F21" s="1" t="s">
        <v>141</v>
      </c>
      <c r="G21" s="1" t="s">
        <v>142</v>
      </c>
      <c r="H21" s="1">
        <v>9392975671</v>
      </c>
      <c r="I21" s="1" t="s">
        <v>19</v>
      </c>
      <c r="J21" s="1" t="s">
        <v>143</v>
      </c>
      <c r="K21" s="1" t="s">
        <v>21</v>
      </c>
      <c r="L21" s="1" t="s">
        <v>144</v>
      </c>
      <c r="M21" s="1" t="str">
        <f>HYPERLINK("https://nconnect.nicmar.ac.in/storage/profile/ProfilePhoto_D25700033_813426.jpg","Download")</f>
        <v>0</v>
      </c>
    </row>
    <row r="22" spans="1:13">
      <c r="A22" s="1" t="s">
        <v>13</v>
      </c>
      <c r="B22" s="1" t="s">
        <v>14</v>
      </c>
      <c r="C22" s="1" t="s">
        <v>145</v>
      </c>
      <c r="D22" s="1" t="s">
        <v>146</v>
      </c>
      <c r="E22" s="1" t="s">
        <v>147</v>
      </c>
      <c r="F22" s="1" t="s">
        <v>148</v>
      </c>
      <c r="G22" s="1" t="s">
        <v>149</v>
      </c>
      <c r="H22" s="1">
        <v>9949048693</v>
      </c>
      <c r="I22" s="1" t="s">
        <v>19</v>
      </c>
      <c r="J22" s="1" t="s">
        <v>150</v>
      </c>
      <c r="K22" s="1" t="s">
        <v>53</v>
      </c>
      <c r="L22" s="1" t="s">
        <v>151</v>
      </c>
      <c r="M22" s="1" t="str">
        <f>HYPERLINK("https://nconnect.nicmar.ac.in/storage/profile/ProfilePhoto_D25700011_136794.jpg","Download")</f>
        <v>0</v>
      </c>
    </row>
    <row r="23" spans="1:13">
      <c r="A23" s="1" t="s">
        <v>13</v>
      </c>
      <c r="B23" s="1" t="s">
        <v>14</v>
      </c>
      <c r="C23" s="1" t="s">
        <v>152</v>
      </c>
      <c r="D23" s="1" t="s">
        <v>153</v>
      </c>
      <c r="E23" s="1"/>
      <c r="F23" s="1" t="s">
        <v>82</v>
      </c>
      <c r="G23" s="1" t="s">
        <v>154</v>
      </c>
      <c r="H23" s="1">
        <v>8800889847</v>
      </c>
      <c r="I23" s="1" t="s">
        <v>19</v>
      </c>
      <c r="J23" s="1" t="s">
        <v>155</v>
      </c>
      <c r="K23" s="1" t="s">
        <v>41</v>
      </c>
      <c r="L23" s="1" t="s">
        <v>156</v>
      </c>
      <c r="M23" s="1" t="str">
        <f>HYPERLINK("https://nconnect.nicmar.ac.in/storage/profile/ProfilePhoto_D25700008_182947.jpg","Download")</f>
        <v>0</v>
      </c>
    </row>
    <row r="24" spans="1:13">
      <c r="A24" s="1" t="s">
        <v>13</v>
      </c>
      <c r="B24" s="1" t="s">
        <v>14</v>
      </c>
      <c r="C24" s="1" t="s">
        <v>157</v>
      </c>
      <c r="D24" s="1" t="s">
        <v>158</v>
      </c>
      <c r="E24" s="1"/>
      <c r="F24" s="1" t="s">
        <v>159</v>
      </c>
      <c r="G24" s="1" t="s">
        <v>160</v>
      </c>
      <c r="H24" s="1">
        <v>9193955749</v>
      </c>
      <c r="I24" s="1" t="s">
        <v>19</v>
      </c>
      <c r="J24" s="1" t="s">
        <v>161</v>
      </c>
      <c r="K24" s="1" t="s">
        <v>53</v>
      </c>
      <c r="L24" s="1" t="s">
        <v>162</v>
      </c>
      <c r="M24" s="1" t="str">
        <f>HYPERLINK("https://nconnect.nicmar.ac.in/storage/profile/ProfilePhoto_D25700034_813652.jpg","Download")</f>
        <v>0</v>
      </c>
    </row>
    <row r="25" spans="1:13">
      <c r="A25" s="1" t="s">
        <v>13</v>
      </c>
      <c r="B25" s="1" t="s">
        <v>14</v>
      </c>
      <c r="C25" s="1" t="s">
        <v>163</v>
      </c>
      <c r="D25" s="1" t="s">
        <v>164</v>
      </c>
      <c r="E25" s="1"/>
      <c r="F25" s="1" t="s">
        <v>165</v>
      </c>
      <c r="G25" s="1" t="s">
        <v>166</v>
      </c>
      <c r="H25" s="1">
        <v>7011701047</v>
      </c>
      <c r="I25" s="1" t="s">
        <v>71</v>
      </c>
      <c r="J25" s="1" t="s">
        <v>167</v>
      </c>
      <c r="K25" s="1" t="s">
        <v>21</v>
      </c>
      <c r="L25" s="1" t="s">
        <v>168</v>
      </c>
      <c r="M25" s="1" t="str">
        <f>HYPERLINK("https://nconnect.nicmar.ac.in/storage/profile/ProfilePhoto_D25700012_728354.jpg","Download")</f>
        <v>0</v>
      </c>
    </row>
    <row r="26" spans="1:13">
      <c r="A26" s="1" t="s">
        <v>13</v>
      </c>
      <c r="B26" s="1" t="s">
        <v>14</v>
      </c>
      <c r="C26" s="1" t="s">
        <v>169</v>
      </c>
      <c r="D26" s="1" t="s">
        <v>56</v>
      </c>
      <c r="E26" s="1" t="s">
        <v>170</v>
      </c>
      <c r="F26" s="1" t="s">
        <v>171</v>
      </c>
      <c r="G26" s="1" t="s">
        <v>172</v>
      </c>
      <c r="H26" s="1">
        <v>8897123532</v>
      </c>
      <c r="I26" s="1" t="s">
        <v>19</v>
      </c>
      <c r="J26" s="1" t="s">
        <v>173</v>
      </c>
      <c r="K26" s="1" t="s">
        <v>53</v>
      </c>
      <c r="L26" s="1" t="s">
        <v>174</v>
      </c>
      <c r="M26" s="1" t="str">
        <f>HYPERLINK("https://nconnect.nicmar.ac.in/storage/profile/ProfilePhoto_D25700016_467592.jpg","Download")</f>
        <v>0</v>
      </c>
    </row>
    <row r="27" spans="1:13">
      <c r="A27" s="1" t="s">
        <v>13</v>
      </c>
      <c r="B27" s="1" t="s">
        <v>14</v>
      </c>
      <c r="C27" s="1" t="s">
        <v>175</v>
      </c>
      <c r="D27" s="1"/>
      <c r="E27" s="1"/>
      <c r="F27" s="1"/>
      <c r="G27" s="1"/>
      <c r="H27" s="1">
        <v>9763881189</v>
      </c>
      <c r="I27" s="1"/>
      <c r="J27" s="1"/>
      <c r="K27" s="1"/>
      <c r="L27" s="1"/>
      <c r="M27" s="1" t="str">
        <f>HYPERLINK("https://nconnect.nicmar.ac.in/storage/profile/68ce91af96eab.png","Download")</f>
        <v>0</v>
      </c>
    </row>
    <row r="28" spans="1:13">
      <c r="A28" s="1" t="s">
        <v>13</v>
      </c>
      <c r="B28" s="1" t="s">
        <v>14</v>
      </c>
      <c r="C28" s="1" t="s">
        <v>176</v>
      </c>
      <c r="D28" s="1" t="s">
        <v>177</v>
      </c>
      <c r="E28" s="1"/>
      <c r="F28" s="1" t="s">
        <v>178</v>
      </c>
      <c r="G28" s="1" t="s">
        <v>179</v>
      </c>
      <c r="H28" s="1">
        <v>8074584175</v>
      </c>
      <c r="I28" s="1" t="s">
        <v>19</v>
      </c>
      <c r="J28" s="1" t="s">
        <v>180</v>
      </c>
      <c r="K28" s="1" t="s">
        <v>53</v>
      </c>
      <c r="L28" s="1" t="s">
        <v>181</v>
      </c>
      <c r="M28" s="1" t="str">
        <f>HYPERLINK("https://nconnect.nicmar.ac.in/storage/profile/ProfilePhoto_D25700017_687314.jpg","Download")</f>
        <v>0</v>
      </c>
    </row>
    <row r="29" spans="1:13">
      <c r="A29" s="1" t="s">
        <v>13</v>
      </c>
      <c r="B29" s="1" t="s">
        <v>14</v>
      </c>
      <c r="C29" s="1" t="s">
        <v>182</v>
      </c>
      <c r="D29" s="1" t="s">
        <v>183</v>
      </c>
      <c r="E29" s="1" t="s">
        <v>45</v>
      </c>
      <c r="F29" s="1" t="s">
        <v>184</v>
      </c>
      <c r="G29" s="1" t="s">
        <v>185</v>
      </c>
      <c r="H29" s="1">
        <v>7737163616</v>
      </c>
      <c r="I29" s="1" t="s">
        <v>19</v>
      </c>
      <c r="J29" s="1" t="s">
        <v>186</v>
      </c>
      <c r="K29" s="1" t="s">
        <v>53</v>
      </c>
      <c r="L29" s="1" t="s">
        <v>187</v>
      </c>
      <c r="M29" s="1" t="str">
        <f>HYPERLINK("https://nconnect.nicmar.ac.in/storage/profile/ProfilePhoto_D25700004_651972.jpg","Download")</f>
        <v>0</v>
      </c>
    </row>
    <row r="30" spans="1:13">
      <c r="A30" s="1" t="s">
        <v>13</v>
      </c>
      <c r="B30" s="1" t="s">
        <v>14</v>
      </c>
      <c r="C30" s="1" t="s">
        <v>188</v>
      </c>
      <c r="D30" s="1" t="s">
        <v>189</v>
      </c>
      <c r="E30" s="1"/>
      <c r="F30" s="1" t="s">
        <v>190</v>
      </c>
      <c r="G30" s="1" t="s">
        <v>191</v>
      </c>
      <c r="H30" s="1">
        <v>9918118535</v>
      </c>
      <c r="I30" s="1" t="s">
        <v>71</v>
      </c>
      <c r="J30" s="1" t="s">
        <v>192</v>
      </c>
      <c r="K30" s="1" t="s">
        <v>193</v>
      </c>
      <c r="L30" s="1" t="s">
        <v>194</v>
      </c>
      <c r="M30" s="1" t="str">
        <f>HYPERLINK("https://nconnect.nicmar.ac.in/storage/profile/ProfilePhoto_D25700035_124689.jpg","Download")</f>
        <v>0</v>
      </c>
    </row>
    <row r="31" spans="1:13">
      <c r="A31" s="1" t="s">
        <v>13</v>
      </c>
      <c r="B31" s="1" t="s">
        <v>14</v>
      </c>
      <c r="C31" s="1" t="s">
        <v>195</v>
      </c>
      <c r="D31" s="1" t="s">
        <v>196</v>
      </c>
      <c r="E31" s="1" t="s">
        <v>197</v>
      </c>
      <c r="F31" s="1" t="s">
        <v>198</v>
      </c>
      <c r="G31" s="1" t="s">
        <v>199</v>
      </c>
      <c r="H31" s="1">
        <v>9604884756</v>
      </c>
      <c r="I31" s="1" t="s">
        <v>19</v>
      </c>
      <c r="J31" s="1" t="s">
        <v>200</v>
      </c>
      <c r="K31" s="1" t="s">
        <v>201</v>
      </c>
      <c r="L31" s="1" t="s">
        <v>202</v>
      </c>
      <c r="M31" s="1" t="str">
        <f>HYPERLINK("https://nconnect.nicmar.ac.in/storage/profile/ProfilePhoto_D25700023_689123.jpg","Download")</f>
        <v>0</v>
      </c>
    </row>
    <row r="32" spans="1:13">
      <c r="A32" s="1" t="s">
        <v>13</v>
      </c>
      <c r="B32" s="1" t="s">
        <v>14</v>
      </c>
      <c r="C32" s="1" t="s">
        <v>203</v>
      </c>
      <c r="D32" s="1" t="s">
        <v>204</v>
      </c>
      <c r="E32" s="1" t="s">
        <v>205</v>
      </c>
      <c r="F32" s="1" t="s">
        <v>119</v>
      </c>
      <c r="G32" s="1" t="s">
        <v>206</v>
      </c>
      <c r="H32" s="1">
        <v>7042133332</v>
      </c>
      <c r="I32" s="1" t="s">
        <v>19</v>
      </c>
      <c r="J32" s="1" t="s">
        <v>207</v>
      </c>
      <c r="K32" s="1" t="s">
        <v>21</v>
      </c>
      <c r="L32" s="1" t="s">
        <v>208</v>
      </c>
      <c r="M32" s="1" t="str">
        <f>HYPERLINK("https://nconnect.nicmar.ac.in/storage/profile/ProfilePhoto_D25700005_831279.jpg","Download")</f>
        <v>0</v>
      </c>
    </row>
    <row r="33" spans="1:13">
      <c r="A33" s="1" t="s">
        <v>13</v>
      </c>
      <c r="B33" s="1" t="s">
        <v>14</v>
      </c>
      <c r="C33" s="1" t="s">
        <v>209</v>
      </c>
      <c r="D33" s="1" t="s">
        <v>210</v>
      </c>
      <c r="E33" s="1"/>
      <c r="F33" s="1" t="s">
        <v>211</v>
      </c>
      <c r="G33" s="1" t="s">
        <v>212</v>
      </c>
      <c r="H33" s="1">
        <v>7402543559</v>
      </c>
      <c r="I33" s="1" t="s">
        <v>19</v>
      </c>
      <c r="J33" s="1" t="s">
        <v>213</v>
      </c>
      <c r="K33" s="1" t="s">
        <v>53</v>
      </c>
      <c r="L33" s="1" t="s">
        <v>214</v>
      </c>
      <c r="M33" s="1" t="str">
        <f>HYPERLINK("https://nconnect.nicmar.ac.in/storage/profile/ProfilePhoto_D25700024_615283.jpg","Download")</f>
        <v>0</v>
      </c>
    </row>
    <row r="34" spans="1:13">
      <c r="A34" s="1" t="s">
        <v>13</v>
      </c>
      <c r="B34" s="1" t="s">
        <v>14</v>
      </c>
      <c r="C34" s="1" t="s">
        <v>215</v>
      </c>
      <c r="D34" s="1" t="s">
        <v>216</v>
      </c>
      <c r="E34" s="1"/>
      <c r="F34" s="1" t="s">
        <v>217</v>
      </c>
      <c r="G34" s="1" t="s">
        <v>218</v>
      </c>
      <c r="H34" s="1">
        <v>8936938301</v>
      </c>
      <c r="I34" s="1" t="s">
        <v>19</v>
      </c>
      <c r="J34" s="1" t="s">
        <v>219</v>
      </c>
      <c r="K34" s="1" t="s">
        <v>53</v>
      </c>
      <c r="L34" s="1" t="s">
        <v>220</v>
      </c>
      <c r="M34" s="1" t="str">
        <f>HYPERLINK("https://nconnect.nicmar.ac.in/storage/profile/ProfilePhoto_D25700032_598723.jpg","Download")</f>
        <v>0</v>
      </c>
    </row>
  </sheetData>
  <hyperlinks>
    <hyperlink ref="M2" r:id="rId_hyperlink_1" tooltip="Download" display="Download"/>
    <hyperlink ref="M3" r:id="rId_hyperlink_2" tooltip="Download" display="Download"/>
    <hyperlink ref="M4" r:id="rId_hyperlink_3" tooltip="Download" display="Download"/>
    <hyperlink ref="M5" r:id="rId_hyperlink_4" tooltip="Download" display="Download"/>
    <hyperlink ref="M6" r:id="rId_hyperlink_5" tooltip="Download" display="Download"/>
    <hyperlink ref="M7" r:id="rId_hyperlink_6" tooltip="Download" display="Download"/>
    <hyperlink ref="M8" r:id="rId_hyperlink_7" tooltip="Download" display="Download"/>
    <hyperlink ref="M9" r:id="rId_hyperlink_8" tooltip="Download" display="Download"/>
    <hyperlink ref="M10" r:id="rId_hyperlink_9" tooltip="Download" display="Download"/>
    <hyperlink ref="M11" r:id="rId_hyperlink_10" tooltip="Download" display="Download"/>
    <hyperlink ref="M12" r:id="rId_hyperlink_11" tooltip="Download" display="Download"/>
    <hyperlink ref="M13" r:id="rId_hyperlink_12" tooltip="Download" display="Download"/>
    <hyperlink ref="M14" r:id="rId_hyperlink_13" tooltip="Download" display="Download"/>
    <hyperlink ref="M15" r:id="rId_hyperlink_14" tooltip="Download" display="Download"/>
    <hyperlink ref="M16" r:id="rId_hyperlink_15" tooltip="Download" display="Download"/>
    <hyperlink ref="M17" r:id="rId_hyperlink_16" tooltip="Download" display="Download"/>
    <hyperlink ref="M18" r:id="rId_hyperlink_17" tooltip="Download" display="Download"/>
    <hyperlink ref="M19" r:id="rId_hyperlink_18" tooltip="Download" display="Download"/>
    <hyperlink ref="M20" r:id="rId_hyperlink_19" tooltip="Download" display="Download"/>
    <hyperlink ref="M21" r:id="rId_hyperlink_20" tooltip="Download" display="Download"/>
    <hyperlink ref="M22" r:id="rId_hyperlink_21" tooltip="Download" display="Download"/>
    <hyperlink ref="M23" r:id="rId_hyperlink_22" tooltip="Download" display="Download"/>
    <hyperlink ref="M24" r:id="rId_hyperlink_23" tooltip="Download" display="Download"/>
    <hyperlink ref="M25" r:id="rId_hyperlink_24" tooltip="Download" display="Download"/>
    <hyperlink ref="M26" r:id="rId_hyperlink_25" tooltip="Download" display="Download"/>
    <hyperlink ref="M27" r:id="rId_hyperlink_26" tooltip="Download" display="Download"/>
    <hyperlink ref="M28" r:id="rId_hyperlink_27" tooltip="Download" display="Download"/>
    <hyperlink ref="M29" r:id="rId_hyperlink_28" tooltip="Download" display="Download"/>
    <hyperlink ref="M30" r:id="rId_hyperlink_29" tooltip="Download" display="Download"/>
    <hyperlink ref="M31" r:id="rId_hyperlink_30" tooltip="Download" display="Download"/>
    <hyperlink ref="M32" r:id="rId_hyperlink_31" tooltip="Download" display="Download"/>
    <hyperlink ref="M33" r:id="rId_hyperlink_32" tooltip="Download" display="Download"/>
    <hyperlink ref="M34" r:id="rId_hyperlink_33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2026-09-28T10:53:28+05:30</dcterms:created>
  <dcterms:modified xsi:type="dcterms:W3CDTF">2026-09-28T10:53:28+05:30</dcterms:modified>
  <dc:title>Untitled Spreadsheet</dc:title>
  <dc:description/>
  <dc:subject/>
  <cp:keywords/>
  <cp:category/>
</cp:coreProperties>
</file>