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<sst xmlns="http://schemas.openxmlformats.org/spreadsheetml/2006/main" uniqueCount="621">
  <si>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</si>
  <si>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</si>
  <si>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</si>
  <si>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</si>
  <si>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</si>
  <si>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</si>
  <si>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</si>
  <si>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</si>
  <si>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</si>
  <si>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</si>
  <si>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</si>
  <si>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</si>
  <si>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</si>
  <si>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</si>
  <si>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</si>
  <si>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</si>
  <si>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</si>
  <si>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</si>
  <si>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</si>
  <si>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</si>
  <si>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</si>
  <si>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</si>
  <si>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</si>
  <si>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</si>
  <si>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</si>
  <si>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</si>
  <si>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</si>
  <si>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</si>
  <si>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</si>
  <si>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</si>
  <si>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</si>
  <si>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</si>
  <si>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</si>
  <si>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</si>
  <si>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</si>
  <si>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</si>
  <si>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</si>
  <si>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</si>
  <si>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</si>
  <si>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</si>
  <si>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</si>
  <si>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</si>
  <si>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</si>
  <si>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</si>
  <si>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</si>
  <si>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</si>
  <si>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</si>
  <si>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</si>
  <si>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</si>
  <si>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</si>
  <si>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</si>
  <si>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</si>
  <si>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</si>
  <si>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</si>
  <si>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</si>
  <si>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</si>
  <si>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</si>
  <si>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</si>
  <si>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</si>
  <si>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</si>
  <si>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</si>
  <si>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</si>
  <si>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</si>
  <si>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</si>
  <si>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</si>
  <si>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</si>
  <si>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</si>
  <si>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</si>
  <si>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</si>
  <si>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</si>
  <si>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</si>
  <si>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</si>
  <si>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</si>
  <si>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</si>
  <si>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</si>
  <si>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M.Tech-IPM</t>
  </si>
  <si>
    <t>2025-2027</t>
  </si>
  <si>
    <t>P25710001</t>
  </si>
  <si>
    <t>SARTHAK</t>
  </si>
  <si>
    <t>MISHRA</t>
  </si>
  <si>
    <t>Sarthak Mishra</t>
  </si>
  <si>
    <t>sarthakmishra072000@gmail.com</t>
  </si>
  <si>
    <t>p25710001@student.nicmar.ac.in</t>
  </si>
  <si>
    <t>Male</t>
  </si>
  <si>
    <t>07-Dec-2000</t>
  </si>
  <si>
    <t>Single</t>
  </si>
  <si>
    <t>English, Hindi and Odia</t>
  </si>
  <si>
    <t>A+ve</t>
  </si>
  <si>
    <t>4099 9509 8527</t>
  </si>
  <si>
    <t>RAJKUMAR MISHRA</t>
  </si>
  <si>
    <t>GOVERNMENT SERVANT</t>
  </si>
  <si>
    <t>SUSMITA RATH</t>
  </si>
  <si>
    <t>Biraharekrishnapur, Puri, Odisha, Pin-752002</t>
  </si>
  <si>
    <t>Puri</t>
  </si>
  <si>
    <t>Odisha</t>
  </si>
  <si>
    <t>NA</t>
  </si>
  <si>
    <t>BLESSED SACRAMENT HIGH SCHOOL</t>
  </si>
  <si>
    <t>COUNCIL FOR INDIAN SCHOOL CERTIFICATE EXAMINATION, PURI, ODISHA</t>
  </si>
  <si>
    <t>2016-Mar</t>
  </si>
  <si>
    <t>2017-May</t>
  </si>
  <si>
    <t>SAI INTERNATIONAL SCHOOL</t>
  </si>
  <si>
    <t>CENTRAL BOARD OF SECONDARY EDUCATION, BHUBANESWAR, ODISHA</t>
  </si>
  <si>
    <t>2018-Jul</t>
  </si>
  <si>
    <t>2019-May</t>
  </si>
  <si>
    <t>VEER SURENDRA SAI UNIVERSITY OF TECHNOLOGY</t>
  </si>
  <si>
    <t>VEER SURENDRA SAI UNIVERSITY OF TECHNOLOGY, BURLA, SAMBALPUR, ODISHA</t>
  </si>
  <si>
    <t>2020-Aug</t>
  </si>
  <si>
    <t>2024-May</t>
  </si>
  <si>
    <t>AutoCAD,MS Office,Revit,Staad Pro.</t>
  </si>
  <si>
    <t>NKC PROJECTS PVT LTD | GET- CIVIL (STRUCTURE) | JABALPUR, MADHYA PRADESH | Jun 2024 | Jan 2025 | 0 Years, 7 Months, 1 Days | 2.16</t>
  </si>
  <si>
    <t>7 month(s)</t>
  </si>
  <si>
    <t>Larsen &amp; Toubro Limited (LTEH - Onshore) | Intern (Project Controls) | L&amp;T Knowledge City , Vadodara | May 2026 | Jul 2026 | 9 Weeks | Campus Internship
Central Public Works Department (CPWD) | Intern | Bhubaneswar | May 2023 | Jun 2023 | 4 Weeks
Central Public Works Department (CPWD) | Intern | Bhubaneswar | Jun 2022 | Jun 2022 | 4 Weeks</t>
  </si>
  <si>
    <t>Concrete Mix Design
REVIT
STAAD Pro.
AutoCAD</t>
  </si>
  <si>
    <t>P25710002</t>
  </si>
  <si>
    <t>HARSHITHA</t>
  </si>
  <si>
    <t>P</t>
  </si>
  <si>
    <t>Harshitha P</t>
  </si>
  <si>
    <t>harshithalrp@gmail.com</t>
  </si>
  <si>
    <t>p25710002@student.nicmar.ac.in</t>
  </si>
  <si>
    <t>Female</t>
  </si>
  <si>
    <t>26-May-2001</t>
  </si>
  <si>
    <t>English, Kannada, Tamil, Telugu, Hindi</t>
  </si>
  <si>
    <t>O+ve</t>
  </si>
  <si>
    <t>7489 1076 5355</t>
  </si>
  <si>
    <t>PRAKASH C M</t>
  </si>
  <si>
    <t>AGRICULTURE</t>
  </si>
  <si>
    <t>PUSHPA</t>
  </si>
  <si>
    <t>HOMEMAKER</t>
  </si>
  <si>
    <t>#321, Chinnanna Layout, Guddadhahalli, R T Nagar Post, Bengaluru North</t>
  </si>
  <si>
    <t>Bangalore Urban</t>
  </si>
  <si>
    <t>Karnataka</t>
  </si>
  <si>
    <t>STELLA MARIS GIRLS HIGH SCHOOL , BENGALURU</t>
  </si>
  <si>
    <t>KARNATAKA SECONDARY EDUCATION EXAMINATION BOARD , BENGALURU, KARNATAKA</t>
  </si>
  <si>
    <t>2015-May</t>
  </si>
  <si>
    <t>2016-Apr</t>
  </si>
  <si>
    <t>ABBS PRE-UNIVERSITY COLLEGE</t>
  </si>
  <si>
    <t>DEPARTMENT OF PRE-UNIVERSITY EDUCATION, BENGALURU, KARNATAKA</t>
  </si>
  <si>
    <t>2017-Apr</t>
  </si>
  <si>
    <t>2018-Mar</t>
  </si>
  <si>
    <t>KARNATAKA BOARD OF PRE-UNIVERSITY AND BENGALURU CITY UNIVERSITY</t>
  </si>
  <si>
    <t>PRESIDENCY UNIVERSITY , BENGALURU, KARNATAKA</t>
  </si>
  <si>
    <t>2018-Aug</t>
  </si>
  <si>
    <t>2022-Jul</t>
  </si>
  <si>
    <t>AutoCAD (Civil), MS Project, Primavera P6, REVIT, BIM, Power BI</t>
  </si>
  <si>
    <t>L&amp;T ENERGY HYDROCARBON - MODULAR FABRICATION FACILITY(MFFK) | PRODUCTION PLANNING INTERN | Kattupalli, Tiruvallur District, Tamil Nadu – 600120 | May 2026 | Jul 2026 | 9 Weeks | Campus Internship
BRIGADE TETRARCH PRIVATE LIMITED | INTERN | BENGALURU | Feb 2022 | May 2022 | 12 Weeks</t>
  </si>
  <si>
    <t>Climate Risk, Adaptation and Sustainable Development - NPTEL Course
Construction Project Management - Coursera
Construction Scheduling - Coursera
Construction Cost Estimating and Cost Control - Coursera
Construction Finance - Coursera
The Construction Industry: The Way Forward - Coursera
Business Communication - Coursera
AutoCAD Civil Certification</t>
  </si>
  <si>
    <t>P25710003</t>
  </si>
  <si>
    <t>MAGDALENE</t>
  </si>
  <si>
    <t>THOMAS</t>
  </si>
  <si>
    <t>Magdalene Thomas</t>
  </si>
  <si>
    <t>magdalenethomas2@gmail.com</t>
  </si>
  <si>
    <t>p25710003@student.nicmar.ac.in</t>
  </si>
  <si>
    <t>03-Jul-2004</t>
  </si>
  <si>
    <t>ENGLISH,TAMIL.HINDI</t>
  </si>
  <si>
    <t>9527 3624 1045</t>
  </si>
  <si>
    <t>THOMAS VIJAYAN</t>
  </si>
  <si>
    <t>SENIOR PROJECT MANAGER</t>
  </si>
  <si>
    <t>ANITO VIJAYAN</t>
  </si>
  <si>
    <t>HOUSE WIFE</t>
  </si>
  <si>
    <t>Plot No. 176/A1, 7th Cross Street, Vignarajapuram,Santhosapuram, Chennai - 600073</t>
  </si>
  <si>
    <t>Chennai</t>
  </si>
  <si>
    <t>Tamil Nadu</t>
  </si>
  <si>
    <t>ST. PAUL'S MATRICULATION SCHOOL</t>
  </si>
  <si>
    <t>STATE BOARD, TAMIL NADU</t>
  </si>
  <si>
    <t>2018-May</t>
  </si>
  <si>
    <t>2019-Mar</t>
  </si>
  <si>
    <t>MP &amp; EV ENGLISH MEDIUM SCHOOL</t>
  </si>
  <si>
    <t>CBSE,  VISAKHAPATNAM</t>
  </si>
  <si>
    <t>2020-May</t>
  </si>
  <si>
    <t>2021-Jul</t>
  </si>
  <si>
    <t>NOORUL ISLAM CENTRE FOR HIGHER EDUCATION UNIVERSITY</t>
  </si>
  <si>
    <t>NOORUL ISLAM CENTRE FOR HIGHER EDUCATION</t>
  </si>
  <si>
    <t>2021-Sep</t>
  </si>
  <si>
    <t>2025-May</t>
  </si>
  <si>
    <t>AutoCAD,MS Office,MS Project</t>
  </si>
  <si>
    <t>Larsen &amp; Toubro | Intern | Vadodara, Gujarat | May 2026 | Jul 2026 | 9 Weeks | Campus Internship
Tata Projects | Intern | Sriperumbudur, Chennai  | Jun 2023 | Jul 2023 | 8 Weeks</t>
  </si>
  <si>
    <t>AutoCAD</t>
  </si>
  <si>
    <t>P25710004</t>
  </si>
  <si>
    <t>GANESH</t>
  </si>
  <si>
    <t>PAREPALLI</t>
  </si>
  <si>
    <t>Ganesh Parepalli</t>
  </si>
  <si>
    <t>ganeshparepalli8@gmail.com</t>
  </si>
  <si>
    <t>p25710004@student.nicmar.ac.in</t>
  </si>
  <si>
    <t>01-Mar-2003</t>
  </si>
  <si>
    <t>Telugu, Hindi, English</t>
  </si>
  <si>
    <t>6993 3184 4069</t>
  </si>
  <si>
    <t>VENKATESWARA RAO PAREPALLI</t>
  </si>
  <si>
    <t>BUSINESS</t>
  </si>
  <si>
    <t>NAGAMANI PAREPALLI</t>
  </si>
  <si>
    <t>HOME MAKER</t>
  </si>
  <si>
    <t>5-59/1, Chinnabodrai Center, Magallu.</t>
  </si>
  <si>
    <t>N T Rama Rao</t>
  </si>
  <si>
    <t>Andhra Pradesh</t>
  </si>
  <si>
    <t>BINGIS RESIDENCY, OPPOSITE MLA OFFICE, MLA ROAD, KANCHIKACHERLA</t>
  </si>
  <si>
    <t>RAVINDRA BHARATHI EM HIGH SCHOOL</t>
  </si>
  <si>
    <t>BOARD OF SECONDARY EDUCATION ANDHRA PRADESH</t>
  </si>
  <si>
    <t>2018-Jun</t>
  </si>
  <si>
    <t>NARAYANA JUNIOR COLLEGE</t>
  </si>
  <si>
    <t>BOARD OF INTERMEDIATE EDUCATION ANDHRA PRADESH</t>
  </si>
  <si>
    <t>2019-Jun</t>
  </si>
  <si>
    <t>2021-Apr</t>
  </si>
  <si>
    <t>JAWAHARLAL NEHRU TECHNOLOGICAL UNIVERSITY KAKINADA</t>
  </si>
  <si>
    <t>PRASAD V POTLURI SIDDHARTHA INSTITUTE OF  TECHNOLOGY, VIJAYAWADA</t>
  </si>
  <si>
    <t>2021-Nov</t>
  </si>
  <si>
    <t>2025-Mar</t>
  </si>
  <si>
    <t>AutoCAD,MS Office,MS Project,Primavera,staad pro,Revit</t>
  </si>
  <si>
    <t>Larsen and Toubro Energy Hydrocarbon Onshore  | Intern | Vadodara, Gujarat | May 2026 | Jul 2026 | 9 Weeks | Campus Internship
Skilldzire (In collaboration with Andhra Pradesh State Council of Higher Education) | ETABS Intern | Remote | Nov 2024 | Feb 2025 | 16 Weeks
TERRAFIRMA ENGINEERING SERVICES INDIA PVT LTD. | SUMMER INTERN | BANDLAGUDA, HYDERABAD. | Apr 2024 | Jun 2024 | 5 Weeks
BODHI TECHNOCRATS LLP | Intern | kanigiri, Andhra Pradesh | Jun 2023 | Jul 2023 | 3 Weeks</t>
  </si>
  <si>
    <t>one-week training program on Primavera P6 by CADD Experts
Architectural Conservation and Historic Preservation course by NPTEL
Sustainable Engineering Concepts and Life Cycle Analysis course by NPTEL
3-day workshop on Revit Architecture by Canter CADD
Resilience in Concrete Construction by ICI Vijayawada Chapter
5 days training program on Advanced Total Station course by Ladder Survey Institute of Technology
Building Drafting Using AutoCAD course by APSSDC
Building Drafting and Planning Using AutoCAD by Smartknower</t>
  </si>
  <si>
    <t>P25710005</t>
  </si>
  <si>
    <t>HARSHVARDHAN</t>
  </si>
  <si>
    <t>SANDIPKUMAR</t>
  </si>
  <si>
    <t>TARE</t>
  </si>
  <si>
    <t>Harshvardhan Sandipkumar Tare</t>
  </si>
  <si>
    <t>tare.harshvardhan@gmail.com</t>
  </si>
  <si>
    <t>p25710005@student.nicmar.ac.in</t>
  </si>
  <si>
    <t>25-Aug-2003</t>
  </si>
  <si>
    <t>English,Hindi,Marathi,German</t>
  </si>
  <si>
    <t>Cricket,Fitness,Learning &amp; Upskilling,Project Management,Tech Savvy</t>
  </si>
  <si>
    <t>6214 5957 8584</t>
  </si>
  <si>
    <t>SUNITA</t>
  </si>
  <si>
    <t>HOUSEWIFE</t>
  </si>
  <si>
    <t>Sunrise Residency, Vrindavan Colony, Near Sonai Hospital , Sangli Road ,Ichalkaranji Tal Hatkanangale Dist Kolhapur</t>
  </si>
  <si>
    <t>Kolhapur</t>
  </si>
  <si>
    <t>Maharashtra</t>
  </si>
  <si>
    <t>D.K.T.E. SOCIETY'S ENGLISH MEDIUM HIGHSCHOOL</t>
  </si>
  <si>
    <t>MAHARASHTRA STATE BOARD OF SECONDARY AND HIGHER SECONDARY EDUCATION,PUNE</t>
  </si>
  <si>
    <t>CIVIL ENGINEERING</t>
  </si>
  <si>
    <t>SHARAD INSTITUTE OF TECHNOLOGY</t>
  </si>
  <si>
    <t>SANJAY GHODAWAT UNIVERSITY</t>
  </si>
  <si>
    <t>SANJAY GHODAWAT UNIVERSITY,KOLHAPUR</t>
  </si>
  <si>
    <t>2025-Jul</t>
  </si>
  <si>
    <t>AutoCAD,MS Office,MS Project,Primavera,Revit,Staad Pro,Sap2000,RCDC,Sketchup,Etabs</t>
  </si>
  <si>
    <t>MILLENIUM ENGINEERS AND CONTRACTORS PVT.LTD. | GRADUATE ENGINEER TRAINEE | PUNE | Feb 2025 | Apr 2025 | 12 Weeks
TRICON INFRA BUILDTECH PVT. LTD | GRADUATE ENGINEER TRAINEE | PUNE | Jan 2025 | Feb 2025 | 5 Weeks</t>
  </si>
  <si>
    <t>ASCE's Advancements in Artificial Intelligence Transforming Infrastructure Systems
Construction Scheduling
Green Building Assessment &amp; Certification
CAPM® Certification Course
CAPMÂ® Certification Course</t>
  </si>
  <si>
    <t>P25710006</t>
  </si>
  <si>
    <t>CHILUKA</t>
  </si>
  <si>
    <t>OMSAI</t>
  </si>
  <si>
    <t>Chiluka Omsai</t>
  </si>
  <si>
    <t>chilukaomsai6@gmail.com</t>
  </si>
  <si>
    <t>p25710006@student.nicmar.ac.in</t>
  </si>
  <si>
    <t>26-Jun-2003</t>
  </si>
  <si>
    <t>English, Telugu and Hindi</t>
  </si>
  <si>
    <t>B+ve</t>
  </si>
  <si>
    <t>4651 7368 8278</t>
  </si>
  <si>
    <t>CHILUKA BHASKAR</t>
  </si>
  <si>
    <t>CHILUKA CHANDRAKALA</t>
  </si>
  <si>
    <t>H.NO. 1-1-81, Mahalaxmi Naagar, Jagtial</t>
  </si>
  <si>
    <t>Jagtial</t>
  </si>
  <si>
    <t>Telangana</t>
  </si>
  <si>
    <t>SRINIDHI HIGH SCHOOL</t>
  </si>
  <si>
    <t>JAGTIAL, TELANGANA</t>
  </si>
  <si>
    <t>2017-Jun</t>
  </si>
  <si>
    <t>SR JUNIOR COLLEGE</t>
  </si>
  <si>
    <t>KARIMNAGAR, TELANGANA</t>
  </si>
  <si>
    <t>2020-Apr</t>
  </si>
  <si>
    <t>ANURAG UNIVERSITY</t>
  </si>
  <si>
    <t>HYDERABAD, TELANGANA</t>
  </si>
  <si>
    <t>2024-Aug</t>
  </si>
  <si>
    <t>AutoCAD,MS Office,STAAD Pro,MATLAB</t>
  </si>
  <si>
    <t>VIRAT CONSTRUCTION AND INTERIORS | FIELD ENGINEER INTERN | HYDERABAD, TELANGANA | Jun 2023 | Jun 2023 | 2 Weeks</t>
  </si>
  <si>
    <t>P25710007</t>
  </si>
  <si>
    <t>KHUSHAL</t>
  </si>
  <si>
    <t>GOVIND</t>
  </si>
  <si>
    <t>PATEL</t>
  </si>
  <si>
    <t>Khushal Govind Patel</t>
  </si>
  <si>
    <t>khushal.gpatel@gmail.com</t>
  </si>
  <si>
    <t>p25710007@student.nicmar.ac.in</t>
  </si>
  <si>
    <t>14-Oct-2002</t>
  </si>
  <si>
    <t>English, Hindi, Marathi, Gujarati, Marwari</t>
  </si>
  <si>
    <t>6537 1625 1405</t>
  </si>
  <si>
    <t>GOVIND PATEL</t>
  </si>
  <si>
    <t>HARSHA PATEL</t>
  </si>
  <si>
    <t>Shrinath Residency, 3rd Floor, Flat No.301/302, Ambajogai Road, Behind Honda Showroom, Priya Nagar, Parli Vaijnath.</t>
  </si>
  <si>
    <t>Latur</t>
  </si>
  <si>
    <t>SHRINATH RESIDENCY, 3RD FLOOR, FLAT NO.301/302, AMBAJOGAI ROAD, BEHIND HONDA SHOWROOM, PRIYA NAGAR, PARLI VAIJNATH.</t>
  </si>
  <si>
    <t>HON RATNAKARRAO GUTTE INT SCHOOL PARBHANI DT MR</t>
  </si>
  <si>
    <t>CENTRAL BOARD OF SECONDARY EDUCATION, PARBHANI, MAHARASHTRA</t>
  </si>
  <si>
    <t>2014-Jun</t>
  </si>
  <si>
    <t>VAIDYANATH COLLEGE</t>
  </si>
  <si>
    <t>VAIDYANATH COLLEGE, PARLI-VAIJNATH, MAHARASHTRA.</t>
  </si>
  <si>
    <t>2019-Jul</t>
  </si>
  <si>
    <t>2021-May</t>
  </si>
  <si>
    <t>SANJAY GHODAWAT UNIVERSITY, KOLHAPUR, MAHARASHTRA</t>
  </si>
  <si>
    <t xml:space="preserve">AutoCAD,MS Office,REVIT,Primavera P6, Microsoft Projects(MSP) </t>
  </si>
  <si>
    <t>L&amp;T | Progress monitoring, updation &amp; reporting. | L&amp;T Knowledge city, Vadodara, Gujarat | May 2026 | Jul 2026 | 9 Weeks | Campus Internship
INFINITO DEVELOPERS | JR. SITE ENGINEER TRAINEE | PUNE | Jan 2025 | Apr 2025 | 17 Weeks</t>
  </si>
  <si>
    <t>P25710008</t>
  </si>
  <si>
    <t>SAI KRISHNA</t>
  </si>
  <si>
    <t>YADA</t>
  </si>
  <si>
    <t>Sai Krishna Yada</t>
  </si>
  <si>
    <t>saikrishnayada789@gmail.com</t>
  </si>
  <si>
    <t>p25710008@student.nicmar.ac.in</t>
  </si>
  <si>
    <t>05-Sep-2002</t>
  </si>
  <si>
    <t>ENGLISH,TELUGU,HINDI</t>
  </si>
  <si>
    <t>4426 7688 3287</t>
  </si>
  <si>
    <t>YADA RAMANAIAH</t>
  </si>
  <si>
    <t>FARMER</t>
  </si>
  <si>
    <t>YADA SANTHOSHI</t>
  </si>
  <si>
    <t>Vaddipatla,peddadiserlapally,nalgonda</t>
  </si>
  <si>
    <t>Nalgonda</t>
  </si>
  <si>
    <t>D A V M SCHOOL</t>
  </si>
  <si>
    <t>BOARD OF SECONDARY EDUCATION TELANGANA</t>
  </si>
  <si>
    <t>SRIGAYATRI JUNIOR COLLEGE</t>
  </si>
  <si>
    <t>TELANGANA STATE BOARD OF INTERMEDIATE EDUCATION</t>
  </si>
  <si>
    <t>2020-Mar</t>
  </si>
  <si>
    <t>OSMANIA UNIVERSITY</t>
  </si>
  <si>
    <t>MATRUSRI ENGINEERING COLLEGE</t>
  </si>
  <si>
    <t>2020-Oct</t>
  </si>
  <si>
    <t>2024-Jun</t>
  </si>
  <si>
    <t>AutoCAD,MS Office,MS Project,Primavera,Staad Pro</t>
  </si>
  <si>
    <t>LARSEN &amp; TOUBRO (L&amp;T) | MTech Intern -Infrastructure project Management | L&amp;T Knowledge City, Waghodia , Vadodara, Gujarat | May 2026 | Jul 2026 | 9 Weeks | Campus Internship
ANJANADRI CONSTRUCTIONS | INTERN TRAINEE | Hyderabad | May 2023 | Jun 2023 | 3 Weeks</t>
  </si>
  <si>
    <t>MICROSOFT OFFICE
Auto CAD , Staad Pro
Business communication
NPTEL/Climate Risk, Adaptation and Sustainable Development
MICROSOFT EXCEL</t>
  </si>
  <si>
    <t>P25710009</t>
  </si>
  <si>
    <t>SAMSANI</t>
  </si>
  <si>
    <t>S V N CHIRANJIVI</t>
  </si>
  <si>
    <t>KARTIKEYA NEHRU</t>
  </si>
  <si>
    <t>Samsani S V N Chiranjivi Kartikeya Nehru</t>
  </si>
  <si>
    <t>karthikeyanehru9@gmail.com</t>
  </si>
  <si>
    <t>p25710009@student.nicmar.ac.in</t>
  </si>
  <si>
    <t>03-Jan-2001</t>
  </si>
  <si>
    <t>ENGLISH,TELUGU</t>
  </si>
  <si>
    <t>9964 4999 1219</t>
  </si>
  <si>
    <t>SAMSANI SYAM SUNDAR</t>
  </si>
  <si>
    <t>CIVIL CONTRACTOR</t>
  </si>
  <si>
    <t>SAMSANI PADMA LATHA</t>
  </si>
  <si>
    <t>69-17-24, SBI OFFICERS COLONY_x000D_
RAJENDRA NAGAR, SARPAVARAM, KAKINADA.</t>
  </si>
  <si>
    <t>Kakinada</t>
  </si>
  <si>
    <t>DR K K R S GOWTHAM CONCEPT SCHOOL</t>
  </si>
  <si>
    <t>2015-Jun</t>
  </si>
  <si>
    <t>SRI CHAITANYA JUNIOR KALASALA</t>
  </si>
  <si>
    <t>BOARD OF INTERMEDIATE EDUCATION  ANDHRA PRADESH</t>
  </si>
  <si>
    <t>2016-Jun</t>
  </si>
  <si>
    <t>PRAGATI ENGINEERING COLLEGE ANDHRA PRADESH</t>
  </si>
  <si>
    <t>2018-Apr</t>
  </si>
  <si>
    <t>2022-Jun</t>
  </si>
  <si>
    <t>AutoCAD,MS Office,Primavera</t>
  </si>
  <si>
    <t>P25710010</t>
  </si>
  <si>
    <t>GARIMA</t>
  </si>
  <si>
    <t>SHARMA</t>
  </si>
  <si>
    <t>Garima Sharma</t>
  </si>
  <si>
    <t>garimasharma18112000@gmail.com</t>
  </si>
  <si>
    <t>p25710010@student.nicmar.ac.in</t>
  </si>
  <si>
    <t>18-Nov-2000</t>
  </si>
  <si>
    <t>ENGLISH, HINDI</t>
  </si>
  <si>
    <t>7070 9673 8615</t>
  </si>
  <si>
    <t>KAMAL KISHORE SHARMA</t>
  </si>
  <si>
    <t>GOVERNMENT EMPLOYEE</t>
  </si>
  <si>
    <t>SWARN SHAKTI</t>
  </si>
  <si>
    <t>OPP. K.D. HOSPITAL, BESIDES GURU NANAK MARBLES, MARBLE MARKET, EXT. TRIKUTA NAGAR</t>
  </si>
  <si>
    <t>Jammu</t>
  </si>
  <si>
    <t>Jammu Kashmir</t>
  </si>
  <si>
    <t>ARMY PUBLIC SCHOOL KALUCHAK</t>
  </si>
  <si>
    <t>CENTRAL BOARD OF SECONDARY EDUCATION, J&amp;K</t>
  </si>
  <si>
    <t>2015-Apr</t>
  </si>
  <si>
    <t>2016-May</t>
  </si>
  <si>
    <t>Science (PCM)</t>
  </si>
  <si>
    <t>SHRI MATA VAISHNO DEVI UNIVERSITY</t>
  </si>
  <si>
    <t>Bachelor of Technology (B.Tech)</t>
  </si>
  <si>
    <t>Civil Engineering</t>
  </si>
  <si>
    <t>2022-Sep</t>
  </si>
  <si>
    <t>AutoCAD, MS Office, MS Project, Primavera P6, Power BI, Revit, @Risk, STAAD PRO, BENTLEY OPENROADS DESIGNER</t>
  </si>
  <si>
    <t>L&amp;T ENERGY HYDROCARBON (LTEH) ONSHORE | PROJECT CONTROLS INTERN | VADODARA, GUJARAT | May 2026 | Jul 2026 | 9 Weeks | Campus Internship</t>
  </si>
  <si>
    <t>STAAD PRO TRAINING
HIGHWAY DESIGNING WITH BENTLEY OPENROADS  DESIGNER TRAINING
INTRODUCTION TO ACCOUNTING AND FINANCE FOR CIVIL ENGINEERS
INTRODUCTION TO MULTIMODAL URBAN TRANSPORTATION SYSTEMS
DEVELOPING SOFT SKILLS AND PERSONALITY
BUSINESS COMMUNICATION SPECIALISATION offered by the University of Colorado Boulder
SUSTAINABLE INFRASTRUCTURE SPECIALIZATION offered by the Inter-American Development Bank (IDB).
AI IN PROJECT MANAGEMENT 
PROJECT LEADERSHIP
ADAPTIVE PROJECT LEADERSHIP</t>
  </si>
  <si>
    <t>P25710011</t>
  </si>
  <si>
    <t>NAGABHATLA</t>
  </si>
  <si>
    <t>SREEKARI</t>
  </si>
  <si>
    <t>Nagabhatla Sreekari</t>
  </si>
  <si>
    <t>sreekarinagabhatla2003@gmail.com</t>
  </si>
  <si>
    <t>p25710011@student.nicmar.ac.in</t>
  </si>
  <si>
    <t>25-Dec-2003</t>
  </si>
  <si>
    <t>8749 1549 7747</t>
  </si>
  <si>
    <t>N V S SRINIVASA SHARMA</t>
  </si>
  <si>
    <t>VEDA PANDIT</t>
  </si>
  <si>
    <t>N V S K SURYAKUMARI</t>
  </si>
  <si>
    <t>Door.no 16-548-1_x000D_
Opp.ntr Park_x000D_
Sri Ram Nagar Colony,panagal_x000D_
Srikalahasthi,andhra Pradesh</t>
  </si>
  <si>
    <t>Sri Balaji</t>
  </si>
  <si>
    <t>SRI CHAITANYA TALENT (EM) H S, SRIKALAHASTI, CHITTOOR DISTRICT</t>
  </si>
  <si>
    <t>BOARD OF SECONDARY EDUCATION,ANDHRA PRADESH,INDIA</t>
  </si>
  <si>
    <t>THE VELAMMAL INT SCH ,PANCHETTIÂ ,THIRUVALLUR,TAMIL NADU</t>
  </si>
  <si>
    <t>CENTRAL BOARD OF SECONDARY EDUCATION</t>
  </si>
  <si>
    <t>NATIONAL INSTITUTE OF TECNOLOGY,TIRUCHIRAPALLI</t>
  </si>
  <si>
    <t>NATIONAL INSTITUTE OF TECNOLOGY,TIRUCHIRAPALLI,TAMIL NADU</t>
  </si>
  <si>
    <t>AutoCAD,MS Office,MS Project,E-TABS,SAP2000</t>
  </si>
  <si>
    <t>L&amp;T | MTECH INTERN-IPM | CHENNAI | May 2026 | Jul 2026 | 9 Weeks | Campus Internship
CHRYSO INDIA PRIVATE LIMITED | GRADUATE ENGINEER TRAINEE | BANGALORE | Jun 2024 | Jul 2024 | 7 Weeks</t>
  </si>
  <si>
    <t>MARKET RESEARCH
BUSINESS COMMUNICATION
PROJECT MANAGEMENT
CONSTRUCTION INDUSTRY WAY FORWARD
CONSTRUCTION COST AND ESTIMATION
CONSTRUCTION FINANCE
FINANCE FOR NON FINANCIAL MANAGERS
CLIMATE RISK, ADAPTION AND MITIGATION</t>
  </si>
  <si>
    <t>P25710012</t>
  </si>
  <si>
    <t>DARSHAN</t>
  </si>
  <si>
    <t>VISHAL</t>
  </si>
  <si>
    <t>MADKAR</t>
  </si>
  <si>
    <t>Darshan Vishal Madkar</t>
  </si>
  <si>
    <t>darshanmadkar@gmail.com</t>
  </si>
  <si>
    <t>p25710012@student.nicmar.ac.in</t>
  </si>
  <si>
    <t>05-Dec-2001</t>
  </si>
  <si>
    <t>English,Hindi,Marathi</t>
  </si>
  <si>
    <t>5099 2297 3996</t>
  </si>
  <si>
    <t>MONIKA</t>
  </si>
  <si>
    <t>Sakharwadi , Khamgaon Road , Tal. Phaltan , Dist. Satara</t>
  </si>
  <si>
    <t>Satara</t>
  </si>
  <si>
    <t>SAKHARWADI VIDYALAY MADHYAMIK VIBHAG, SAKHARWADI</t>
  </si>
  <si>
    <t>SSC BOARD , MAHARASHTRA</t>
  </si>
  <si>
    <t>GOVERNMENT POLYTECHNIC KARAD , KARAD, MAHARASHTRA</t>
  </si>
  <si>
    <t>2021-Jun</t>
  </si>
  <si>
    <t>SAVITRIBAI PHULE PUNE UNIVERSITY</t>
  </si>
  <si>
    <t>DR.D.Y.PATIL INSTITUTE OF ENGINEERING MANAGEMENT AND RESEARCH, AKURDI, PUNE, MAHARASHTRA</t>
  </si>
  <si>
    <t>2021-Dec</t>
  </si>
  <si>
    <t>AutoCAD,MS Office,REVIT</t>
  </si>
  <si>
    <t>IFS ACADEDMY</t>
  </si>
  <si>
    <t>P25710013</t>
  </si>
  <si>
    <t>PRANOTI</t>
  </si>
  <si>
    <t>KISAN</t>
  </si>
  <si>
    <t>PATIL</t>
  </si>
  <si>
    <t>Pranoti Kisan Patil</t>
  </si>
  <si>
    <t>pranotipatil312003@gmail.com</t>
  </si>
  <si>
    <t>p25710013@student.nicmar.ac.in</t>
  </si>
  <si>
    <t>31-Mar-2003</t>
  </si>
  <si>
    <t>English , Marathi , Hindi</t>
  </si>
  <si>
    <t>8497 1117 0059</t>
  </si>
  <si>
    <t>KISAN AMBAJI PATIL</t>
  </si>
  <si>
    <t>RETIRED TEACHER</t>
  </si>
  <si>
    <t>MANGALA KISAN PATIL</t>
  </si>
  <si>
    <t>House No. 323, Sahakar Nagar , At Bhuwaneshwar Post Varse Tal Roha . 402116</t>
  </si>
  <si>
    <t>Raigad</t>
  </si>
  <si>
    <t>KISAN PATIL HOUSE , NEAR R.Z.P. SCHOOL , HANUMANPADA , HAMRAPUR , PEN . 402107</t>
  </si>
  <si>
    <t>K.E.S. V.P.T. ENGLISH MEDIUM SCHOOL ROHA RAIGAD .</t>
  </si>
  <si>
    <t>MAHARASHTRA STATE BOARD FOR SECONDARY AND HIGHER SECONDARY EDUCATION .</t>
  </si>
  <si>
    <t>D.G.T.  HIGH SCHOOL AND JUNIOR COLLEGE , KOLAD , ROHA , RAIGAD .</t>
  </si>
  <si>
    <t>2020-Jun</t>
  </si>
  <si>
    <t>UNIVERSITY OF MUMBAI</t>
  </si>
  <si>
    <t>RIZVI COLLEGE OF ENGINEERING , BANDRA WEST , MUMBAI .</t>
  </si>
  <si>
    <t>Bachelor of Engineering (B.E.)</t>
  </si>
  <si>
    <t xml:space="preserve">AutoCAD, Revit, PPT, Excel, MS Project, Primavera , Power BI.  </t>
  </si>
  <si>
    <t>L&amp;T Renewable IC | Summer Intern | Ahmedabad(Cluster Office) &amp; Khavda(Site Location: 30GW RE Park) , Gujarat ,  | May 2026 | Jul 2026 | 9 Weeks | Campus Internship
JSW Steel Limited , Geetapuram , Dolvi , Tal. Pen , Raigad . 402107 | Intern Engineer  | Dolvi, Pen , Raigad , Maharashtra . 402107 | Jun 2024 | Jul 2024 | 2 Weeks</t>
  </si>
  <si>
    <t>P25710014</t>
  </si>
  <si>
    <t>JEEVAN</t>
  </si>
  <si>
    <t>ABRAHAM</t>
  </si>
  <si>
    <t>Jeevan Abraham</t>
  </si>
  <si>
    <t>jeevanpadickal@gmail.com</t>
  </si>
  <si>
    <t>p25710014@student.nicmar.ac.in</t>
  </si>
  <si>
    <t>28-Nov-2000</t>
  </si>
  <si>
    <t>English, Hindi, Malayalam</t>
  </si>
  <si>
    <t>3520 2165 8891</t>
  </si>
  <si>
    <t>GENIL ABRAHAM</t>
  </si>
  <si>
    <t>PRIEST</t>
  </si>
  <si>
    <t>ANNAMMA PHILIP</t>
  </si>
  <si>
    <t>Poovanpara House, Karukachal P.O, Kottayam, Kerala</t>
  </si>
  <si>
    <t>Kottayam</t>
  </si>
  <si>
    <t>Kerala</t>
  </si>
  <si>
    <t>GOOD SHEPHERD PUBLIC SCHOOL AND JR COLLEGE</t>
  </si>
  <si>
    <t>CBSE</t>
  </si>
  <si>
    <t>APJ ABDUL KALAM TECHNOLOGICAL UNIVERSITY</t>
  </si>
  <si>
    <t>AMAL JYOTHI COLLEGE OF ENGINEERING AUTONOMOUS</t>
  </si>
  <si>
    <t>AutoCAD,MS Office,AutoCad 3D,Civil 3d,Advance steel,Naviswork,Revit,Bim 360,Trimble connect,Autodesk Cloud Computing,IFC Builder,Plaxis 2D</t>
  </si>
  <si>
    <t>Paradigm IT Pvt Ltd | Sub Engineer | Kochi, Kerala | Aug 2022 | May 2025 | 2 Years, 8 Months, 21 Days | 3</t>
  </si>
  <si>
    <t>32 month(s)</t>
  </si>
  <si>
    <t>Larsen &amp; Toubro Limited | INTERN | Modular Fabrication Facility, Kattupalli | May 2026 | Jul 2026 | 9 Weeks | Campus Internship</t>
  </si>
  <si>
    <t>APS Certificate - Academic Evaluation Center
IELTS
Advanced Concrete Technology - Indian Concrete Institute
Practical Application of Generative AI for Project Managers - PMI Institute
Construction Project Management - Columbia University
Finance for Non-Financial Managers - Emory University
Business Communication Specialization - University of Colorado Boulder
Airport Infrastructure Development Specialization - L&amp;T EduTech</t>
  </si>
  <si>
    <t>P25710015</t>
  </si>
  <si>
    <t>VIRAL</t>
  </si>
  <si>
    <t>SUTHAR</t>
  </si>
  <si>
    <t>Viral Suthar</t>
  </si>
  <si>
    <t>sutharviral39@gmail.com</t>
  </si>
  <si>
    <t>p25710015@student.nicmar.ac.in</t>
  </si>
  <si>
    <t>20-Nov-2001</t>
  </si>
  <si>
    <t>English,Hindi</t>
  </si>
  <si>
    <t>8346 1700 9996</t>
  </si>
  <si>
    <t>PANKAJ SUTHAR</t>
  </si>
  <si>
    <t>ELECTRICAL SUPERVISOR</t>
  </si>
  <si>
    <t>SANGEETA SUTHAR</t>
  </si>
  <si>
    <t>VPO :- Semaliya Ghata, Tehsil :- Galiyakot</t>
  </si>
  <si>
    <t>Dungarpur</t>
  </si>
  <si>
    <t>Rajasthan</t>
  </si>
  <si>
    <t>SPRINGDALES SENIOR SECONDARY  SCHOOL,SAGWARA</t>
  </si>
  <si>
    <t>BOARD OF SECONDARY EDUCATION, RAJASTHAN</t>
  </si>
  <si>
    <t>APEX UNIVERSITY, JAIPUR</t>
  </si>
  <si>
    <t>2020-Sep</t>
  </si>
  <si>
    <t>2022-May</t>
  </si>
  <si>
    <t>RAJASTHAN TECHNICAL UNIVERSITY ,KOTA</t>
  </si>
  <si>
    <t>JAIPUR ENGINEERING COLLEGE &amp; RESEARCH CENTRE, JAIPUR</t>
  </si>
  <si>
    <t>2022-Oct</t>
  </si>
  <si>
    <t>AutoCAD, MS Project, Primavera, Power BI, Python,</t>
  </si>
  <si>
    <t>Larsen &amp; Toubro Energy Hydrocarbon  | Intern  | Mumbai  | May 2026 | Jul 2026 | 9 Weeks | Campus Internship
SHREE VINAYAK CONSTRUCTION | CIVIL INTERN  | SAGWARA | Jul 2024 | Aug 2024 | 6 Weeks</t>
  </si>
  <si>
    <t>Construction Project Management
Business Communication
Foundations of Project Management
Project Initiation: Starting a Successful Project
Project Planning: Putting It All Together
Construction Equipment Maintenance &amp; Safety
Finance for Non-Financial Managers</t>
  </si>
  <si>
    <t>P25710016</t>
  </si>
  <si>
    <t>ROHIT</t>
  </si>
  <si>
    <t>MADHU</t>
  </si>
  <si>
    <t>Rohit Madhu</t>
  </si>
  <si>
    <t>rohitmadhu5555@gmail.com</t>
  </si>
  <si>
    <t>p25710016@student.nicmar.ac.in</t>
  </si>
  <si>
    <t>28-Sep-2003</t>
  </si>
  <si>
    <t>English, Malayalam, Tamil, Hindi, Telugu</t>
  </si>
  <si>
    <t>Reading,Listening to podcasts,Cycling</t>
  </si>
  <si>
    <t>4727 3297 6731</t>
  </si>
  <si>
    <t>MADHU PURUSHOTHAMAN</t>
  </si>
  <si>
    <t>PRIYA MADHU</t>
  </si>
  <si>
    <t>Madhu Bhavan Pazhavangadi P.O Ranni, 689673</t>
  </si>
  <si>
    <t>Pathanamthitta</t>
  </si>
  <si>
    <t>SRI ADWAYANANDA PUBLIC SCHOOL</t>
  </si>
  <si>
    <t>ICSE KERALA</t>
  </si>
  <si>
    <t>2007-Jul</t>
  </si>
  <si>
    <t>ISC KERALA</t>
  </si>
  <si>
    <t>VIT</t>
  </si>
  <si>
    <t>VIT VELLORE</t>
  </si>
  <si>
    <t>AutoCAD,Profex,Phase2 Origin</t>
  </si>
  <si>
    <t>L&amp;T MFF, Kattupalli | Intern | MFF, Kattupalli | May 2026 | Jul 2026 | 9 Weeks | Campus Internship
Kochi Metro Rail Limited | Intern | Kochi | Aug 2023 | Sep 2023 | 3 Weeks</t>
  </si>
  <si>
    <t>DELF A1</t>
  </si>
  <si>
    <t>P25710017</t>
  </si>
  <si>
    <t>NANDU</t>
  </si>
  <si>
    <t>SIVAPRAKASH</t>
  </si>
  <si>
    <t>Nandu Sivaprakash</t>
  </si>
  <si>
    <t>nandhusivaprakash7@gmail.com</t>
  </si>
  <si>
    <t>p25710017@student.nicmar.ac.in</t>
  </si>
  <si>
    <t>22-May-2000</t>
  </si>
  <si>
    <t>English, Malayalam, Tamil and Hindi</t>
  </si>
  <si>
    <t>6188 4785 8175</t>
  </si>
  <si>
    <t>SIVAPRAKASH K G</t>
  </si>
  <si>
    <t>BOBY SIVAPRAKASH</t>
  </si>
  <si>
    <t>Kattathukunnel H,_x000D_
Manjoor P.O,_x000D_
Kottayam</t>
  </si>
  <si>
    <t>ST KURIAKOSE SENIOR SECONDARY SCHOOL, KADUTHURUTHY</t>
  </si>
  <si>
    <t>2015-Jul</t>
  </si>
  <si>
    <t>ST MICHAEL'S HIGHER SECONDARY SCHOOL, KADUTHURUTHY</t>
  </si>
  <si>
    <t>BOARD OF HIGHER SECONDARY EDUCATION, GOVERNMENT OF KERALA</t>
  </si>
  <si>
    <t>2016-Jul</t>
  </si>
  <si>
    <t>ST JOSEPH'S COLLEGE OF ENGINEERING AND TECHNOLOGY, PALAI</t>
  </si>
  <si>
    <t>2022-Aug</t>
  </si>
  <si>
    <t>AutoCAD,MS Office,Revit,Trimble,Naviswork,Civil 3D,AutoCAD 3D,BIM,ACC,Plaxis,Strakon,Lumion,Sketchup</t>
  </si>
  <si>
    <t>Paradigm IT Private Limited | Sub Engineer (Senior CAD Engineer) | Kochi | Aug 2022 | May 2025 | 2 Years, 9 Months, 1 Days | 3</t>
  </si>
  <si>
    <t>33 month(s)</t>
  </si>
  <si>
    <t>L&amp;T, MFF, Kattupalli | Design Intern | MFF, Kattupalli | May 2026 | Jul 2026 | 9 Weeks | Campus Internship</t>
  </si>
  <si>
    <t>Practical Application of Generative AI for Project Managers (PMI)
IELTS
Akademische PrÃ¼fstelle (Academic Evaluation Centre)</t>
  </si>
  <si>
    <t>P25710018</t>
  </si>
  <si>
    <t>BARTAKKE</t>
  </si>
  <si>
    <t>ANISH</t>
  </si>
  <si>
    <t>SACHIN</t>
  </si>
  <si>
    <t>Bartakke Anish Sachin</t>
  </si>
  <si>
    <t>anish251103@gmail.com</t>
  </si>
  <si>
    <t>p25710018@student.nicmar.ac.in</t>
  </si>
  <si>
    <t>25-Nov-2003</t>
  </si>
  <si>
    <t>English,Marathi,Hindi,French</t>
  </si>
  <si>
    <t>4037 8827 3783</t>
  </si>
  <si>
    <t>SERVICE</t>
  </si>
  <si>
    <t>PRIYA</t>
  </si>
  <si>
    <t>Bldg No 29 A Flat No 12 SHYAMKUTIR VRINDAVAN SOCIETY THANE WEST</t>
  </si>
  <si>
    <t>Thane</t>
  </si>
  <si>
    <t>SARASVATI VIDYALAYA HIGH SCHOOL AND JUNIOR COLLEGE OF SCIENCE</t>
  </si>
  <si>
    <t>MAHARASHTRA STATE BOARD</t>
  </si>
  <si>
    <t>2007-Jun</t>
  </si>
  <si>
    <t>NARAYANA JUNIOR COLLEGE OF SCIENCE</t>
  </si>
  <si>
    <t>2019-Aug</t>
  </si>
  <si>
    <t>SYMBIOSIS INSTITUTE OF TECHNOLOGY</t>
  </si>
  <si>
    <t>PUNE/MAHARASTRA</t>
  </si>
  <si>
    <t>2025-Jun</t>
  </si>
  <si>
    <t>AutoCAD,MS Office,MS Project,Primavera</t>
  </si>
  <si>
    <t>Rohan Builders Pune | Intern | Pimpri Chinchwad | Jan 2025 | May 2025 | 18 Weeks</t>
  </si>
  <si>
    <t>Anish Sachin Bartakke</t>
  </si>
  <si>
    <t>P25710019</t>
  </si>
  <si>
    <t>ANOKA</t>
  </si>
  <si>
    <t>SATISH</t>
  </si>
  <si>
    <t>CHOUDHARY</t>
  </si>
  <si>
    <t>Anoka Satish Choudhary</t>
  </si>
  <si>
    <t>anokachoudhari@gmail.com</t>
  </si>
  <si>
    <t>p25710019@student.nicmar.ac.in</t>
  </si>
  <si>
    <t>17-Apr-2004</t>
  </si>
  <si>
    <t>English, Hindi, Marathi</t>
  </si>
  <si>
    <t>5914 5176 1280</t>
  </si>
  <si>
    <t>PRIYANKA</t>
  </si>
  <si>
    <t>Shital Hulle, Tale Gali Near Gaanpati Mandir, Mangaon, Kolhapur</t>
  </si>
  <si>
    <t>CITY HIGH SCHOOL, SANGLI</t>
  </si>
  <si>
    <t>MAHARASHTRA STATE BOARD OF SECONDARY AND HIGHER SECONDARY EDUCATION</t>
  </si>
  <si>
    <t>DIPLOMA IN CIVIL ENGINEERING</t>
  </si>
  <si>
    <t>SSDCT'S SANJAY GHODAWAT POLYTECHNIC, KOLHAPUR</t>
  </si>
  <si>
    <t>DR. D. Y. PATIL INSTITUTE OF TECHNOLOGY, PIMPRI, PUNE</t>
  </si>
  <si>
    <t>2022-Nov</t>
  </si>
  <si>
    <t>AutoCAD,MS Office,Revit</t>
  </si>
  <si>
    <t>Bhate &amp; Raje Construction Co. Pvt. Ltd. | Civil Engineering Intern | Legacy Space, Rahatani, Pune, Maharashtra | Dec 2023 | Jan 2024 | 4 Weeks</t>
  </si>
  <si>
    <t>Student Interenship Programme
Certificate of Publication</t>
  </si>
  <si>
    <t>P25710020</t>
  </si>
  <si>
    <t>PALVI</t>
  </si>
  <si>
    <t>PRAMOD</t>
  </si>
  <si>
    <t>PHAND</t>
  </si>
  <si>
    <t>Palvi Pramod Phand</t>
  </si>
  <si>
    <t>palviphand.02@gmail.com</t>
  </si>
  <si>
    <t>p25710020@student.nicmar.ac.in</t>
  </si>
  <si>
    <t>02-Apr-2003</t>
  </si>
  <si>
    <t>2919 1297 3604</t>
  </si>
  <si>
    <t>PRAMOD MOHANRAO PHAND</t>
  </si>
  <si>
    <t>AUDITOR, PWD, PUNE</t>
  </si>
  <si>
    <t>MANISHA PRAMOD PHAND</t>
  </si>
  <si>
    <t>HIRAMAN BARNE COLONY NEAR, HP PETROLEUM, THERGAON, PUNE</t>
  </si>
  <si>
    <t>Pune</t>
  </si>
  <si>
    <t>PARNER PUBLIC SCHOOL</t>
  </si>
  <si>
    <t>PARNER, AHMEDNAGAR, MAHARASHTRA</t>
  </si>
  <si>
    <t>SHREE SAMARTH POLYTECHNIC, PARNER, AHMEDNAGAR, MAHARASHTRA</t>
  </si>
  <si>
    <t>PIMPRI CHINCHWAD COLLEGE OF ENGINEERING AND RESEARCH, RAVET, PUNE, MAHARASHTRA</t>
  </si>
  <si>
    <t>AutoCAD,Revit,Staad Pro,Hit Office</t>
  </si>
  <si>
    <t>KNOW HOW SCHOOL | SITE ENGINNER | PUNE | Dec 2023 | Jan 2024 | 3 Weeks</t>
  </si>
  <si>
    <t>P25710022</t>
  </si>
  <si>
    <t>SUSHOBHAN</t>
  </si>
  <si>
    <t>CHANDAN</t>
  </si>
  <si>
    <t>MAITY</t>
  </si>
  <si>
    <t>Sushobhan Chandan Maity</t>
  </si>
  <si>
    <t>sushobhanmaity14@gmail.com</t>
  </si>
  <si>
    <t>P25710022@student.nicmar.ac.in</t>
  </si>
  <si>
    <t>15-Dec-1998</t>
  </si>
  <si>
    <t>English, Hindi, Marathi, Bengali</t>
  </si>
  <si>
    <t>6910 8316 8557</t>
  </si>
  <si>
    <t>CHANDAN MAITY</t>
  </si>
  <si>
    <t>BUSINESS OWNER</t>
  </si>
  <si>
    <t>KAVERI MAITY</t>
  </si>
  <si>
    <t>SNEHA PARADISE C-WING FLAT NO. 805, WARJE MALWADI, PUNE</t>
  </si>
  <si>
    <t>SHANKARRAO MOHITE PATIL ENGLISH MEDIUM SCHOOL, AKLUJ</t>
  </si>
  <si>
    <t>MAHARASTRA STATE BOARD OF SECONDARY AND HIGHER SECONDERY EDUCATION, PUNE.</t>
  </si>
  <si>
    <t>2013-May</t>
  </si>
  <si>
    <t>2014-May</t>
  </si>
  <si>
    <t>MAHARASHTRA VIDYALAY AND JUNIOR COLLAGE</t>
  </si>
  <si>
    <t>2014-Jul</t>
  </si>
  <si>
    <t>DIPLOMA IN MECHANICAL ENGINEERING</t>
  </si>
  <si>
    <t>ZEAL POLYTECHNIC, PUNE</t>
  </si>
  <si>
    <t>RMD SINHAGAD TECHNICAL INSTITUTE CAMPUS, WARJE</t>
  </si>
  <si>
    <t>Mechanical Engineering</t>
  </si>
  <si>
    <t>MS Office,MS Project,Primavera,@RISK,BIM,REVIT</t>
  </si>
  <si>
    <t>CHANDAN ENTERPRISES | SITE ENGINEER | PUNE | Jul 2018 | Jun 2019 | 0 Years, 11 Months, 28 Days | 3</t>
  </si>
  <si>
    <t>COMPUTER AIDED DESIGN AND MANUFACTURING
WORKING SAFETY AT HEIGHT AND CONFIEND SPACES
Construction Equipment Maintenance and Safety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</si>
</sst>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10001_823951.jpg" TargetMode="External"/><Relationship Id="rId_hyperlink_2" Type="http://schemas.openxmlformats.org/officeDocument/2006/relationships/hyperlink" Target="https://nconnect.nicmar.ac.in/storage/profile/ProfilePhoto_P25710002_745196.jpg" TargetMode="External"/><Relationship Id="rId_hyperlink_3" Type="http://schemas.openxmlformats.org/officeDocument/2006/relationships/hyperlink" Target="https://nconnect.nicmar.ac.in/storage/profile/ProfilePhoto_P25710003_617925.jpg" TargetMode="External"/><Relationship Id="rId_hyperlink_4" Type="http://schemas.openxmlformats.org/officeDocument/2006/relationships/hyperlink" Target="https://nconnect.nicmar.ac.in/storage/profile/ProfilePhoto_P25710004_513267.jpg" TargetMode="External"/><Relationship Id="rId_hyperlink_5" Type="http://schemas.openxmlformats.org/officeDocument/2006/relationships/hyperlink" Target="https://nconnect.nicmar.ac.in/storage/profile/6a99b6ac3c32c.png" TargetMode="External"/><Relationship Id="rId_hyperlink_6" Type="http://schemas.openxmlformats.org/officeDocument/2006/relationships/hyperlink" Target="https://nconnect.nicmar.ac.in/storage/profile/ProfilePhoto_P25710006_941257.jpg" TargetMode="External"/><Relationship Id="rId_hyperlink_7" Type="http://schemas.openxmlformats.org/officeDocument/2006/relationships/hyperlink" Target="https://nconnect.nicmar.ac.in/storage/profile/ProfilePhoto_P25710007_159264.jpg" TargetMode="External"/><Relationship Id="rId_hyperlink_8" Type="http://schemas.openxmlformats.org/officeDocument/2006/relationships/hyperlink" Target="https://nconnect.nicmar.ac.in/storage/profile/ProfilePhoto_P25710008_617395.jpg" TargetMode="External"/><Relationship Id="rId_hyperlink_9" Type="http://schemas.openxmlformats.org/officeDocument/2006/relationships/hyperlink" Target="https://nconnect.nicmar.ac.in/storage/profile/ProfilePhoto_P25710009_531928.jpg" TargetMode="External"/><Relationship Id="rId_hyperlink_10" Type="http://schemas.openxmlformats.org/officeDocument/2006/relationships/hyperlink" Target="https://nconnect.nicmar.ac.in/storage/profile/ProfilePhoto_P25710010_428397.jpg" TargetMode="External"/><Relationship Id="rId_hyperlink_11" Type="http://schemas.openxmlformats.org/officeDocument/2006/relationships/hyperlink" Target="https://nconnect.nicmar.ac.in/storage/profile/ProfilePhoto_P25710011_328594.jpg" TargetMode="External"/><Relationship Id="rId_hyperlink_12" Type="http://schemas.openxmlformats.org/officeDocument/2006/relationships/hyperlink" Target="https://nconnect.nicmar.ac.in/storage/profile/ProfilePhoto_P25710012_425981.jpg" TargetMode="External"/><Relationship Id="rId_hyperlink_13" Type="http://schemas.openxmlformats.org/officeDocument/2006/relationships/hyperlink" Target="https://nconnect.nicmar.ac.in/storage/profile/ProfilePhoto_P25710013_394618.jpg" TargetMode="External"/><Relationship Id="rId_hyperlink_14" Type="http://schemas.openxmlformats.org/officeDocument/2006/relationships/hyperlink" Target="https://nconnect.nicmar.ac.in/storage/profile/ProfilePhoto_P25710014_173564.jpg" TargetMode="External"/><Relationship Id="rId_hyperlink_15" Type="http://schemas.openxmlformats.org/officeDocument/2006/relationships/hyperlink" Target="https://nconnect.nicmar.ac.in/storage/profile/ProfilePhoto_P25710015_126583.jpg" TargetMode="External"/><Relationship Id="rId_hyperlink_16" Type="http://schemas.openxmlformats.org/officeDocument/2006/relationships/hyperlink" Target="https://nconnect.nicmar.ac.in/storage/profile/ProfilePhoto_P25710016_294317.jpg" TargetMode="External"/><Relationship Id="rId_hyperlink_17" Type="http://schemas.openxmlformats.org/officeDocument/2006/relationships/hyperlink" Target="https://nconnect.nicmar.ac.in/storage/profile/ProfilePhoto_P25710017_986312.jpg" TargetMode="External"/><Relationship Id="rId_hyperlink_18" Type="http://schemas.openxmlformats.org/officeDocument/2006/relationships/hyperlink" Target="https://nconnect.nicmar.ac.in/storage/profile/ProfilePhoto_P25710018_619738.jpg" TargetMode="External"/><Relationship Id="rId_hyperlink_19" Type="http://schemas.openxmlformats.org/officeDocument/2006/relationships/hyperlink" Target="https://nconnect.nicmar.ac.in/storage/profile/ProfilePhoto_P25710019_782951.jpg" TargetMode="External"/><Relationship Id="rId_hyperlink_20" Type="http://schemas.openxmlformats.org/officeDocument/2006/relationships/hyperlink" Target="https://nconnect.nicmar.ac.in/storage/profile/ProfilePhoto_P25710020_658142.jpg" TargetMode="External"/><Relationship Id="rId_hyperlink_21" Type="http://schemas.openxmlformats.org/officeDocument/2006/relationships/hyperlink" Target="https://nconnect.nicmar.ac.in/storage/profile/ProfilePhoto_P25710022_394518.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22"/>
  <sheetViews>
    <sheetView tabSelected="1" workbookViewId="0" showGridLines="true" showRowColHeaders="1">
      <pane ySplit="1" topLeftCell="A2" activePane="bottomLeft" state="frozen"/>
      <selection pane="bottomLeft" activeCell="BW2" sqref="BW2:BW22"/>
    </sheetView>
  </sheetViews>
  <sheetFormatPr defaultRowHeight="14.4" outlineLevelRow="0" outlineLevelCol="0"/>
  <cols>
    <col min="1" max="1" width="12.854" bestFit="true" customWidth="true" style="0"/>
    <col min="2" max="2" width="11.711" bestFit="true" customWidth="true" style="0"/>
    <col min="3" max="3" width="17.71" bestFit="true" customWidth="true" style="0"/>
    <col min="4" max="4" width="16.425" bestFit="true" customWidth="true" style="0"/>
    <col min="5" max="5" width="19.995" bestFit="true" customWidth="true" style="0"/>
    <col min="6" max="6" width="18.71" bestFit="true" customWidth="true" style="0"/>
    <col min="7" max="7" width="48.274" bestFit="true" customWidth="true" style="0"/>
    <col min="8" max="8" width="38.84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50.559" bestFit="true" customWidth="true" style="0"/>
    <col min="15" max="15" width="80.123" bestFit="true" customWidth="true" style="0"/>
    <col min="16" max="16" width="17.71" bestFit="true" customWidth="true" style="0"/>
    <col min="17" max="17" width="20.281" bestFit="true" customWidth="true" style="0"/>
    <col min="18" max="18" width="31.707" bestFit="true" customWidth="true" style="0"/>
    <col min="19" max="19" width="20.281" bestFit="true" customWidth="true" style="0"/>
    <col min="20" max="20" width="26.993" bestFit="true" customWidth="true" style="0"/>
    <col min="21" max="21" width="24.708" bestFit="true" customWidth="true" style="0"/>
    <col min="22" max="22" width="20.281" bestFit="true" customWidth="true" style="0"/>
    <col min="23" max="23" width="25.422" bestFit="true" customWidth="true" style="0"/>
    <col min="24" max="24" width="136.681" bestFit="true" customWidth="true" style="0"/>
    <col min="25" max="25" width="18.71" bestFit="true" customWidth="true" style="0"/>
    <col min="26" max="26" width="17.567" bestFit="true" customWidth="true" style="0"/>
    <col min="27" max="27" width="136.681"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74.268" bestFit="true" customWidth="true" style="0"/>
    <col min="33" max="33" width="87.12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76.553" bestFit="true" customWidth="true" style="0"/>
    <col min="39" max="39" width="87.122" bestFit="true" customWidth="true" style="0"/>
    <col min="40" max="40" width="16.425"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9.99" bestFit="true" customWidth="true" style="0"/>
    <col min="46" max="46" width="69.554"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75.41" bestFit="true" customWidth="true" style="0"/>
    <col min="52" max="52" width="104.832" bestFit="true" customWidth="true" style="0"/>
    <col min="53" max="53" width="37.705" bestFit="true" customWidth="true" style="0"/>
    <col min="54" max="54" width="26.993"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36.991"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163.817" bestFit="true" customWidth="true" style="0"/>
    <col min="68" max="68" width="153.248" bestFit="true" customWidth="true" style="0"/>
    <col min="69" max="69" width="24.28" bestFit="true" customWidth="true" style="0"/>
    <col min="70" max="70" width="231.086" bestFit="true" customWidth="true" style="0"/>
    <col min="71" max="71" width="19.138" bestFit="true" customWidth="true" style="0"/>
    <col min="72" max="72" width="115.543"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82</v>
      </c>
      <c r="J2" s="1">
        <v>9178998460</v>
      </c>
      <c r="K2" s="1" t="s">
        <v>83</v>
      </c>
      <c r="L2" s="1" t="s">
        <v>84</v>
      </c>
      <c r="M2" s="1" t="s">
        <v>85</v>
      </c>
      <c r="N2" s="1" t="s">
        <v>86</v>
      </c>
      <c r="O2" s="1"/>
      <c r="P2" s="1" t="s">
        <v>87</v>
      </c>
      <c r="Q2" s="1" t="s">
        <v>88</v>
      </c>
      <c r="R2" s="1" t="s">
        <v>89</v>
      </c>
      <c r="S2" s="1">
        <v>9438670953</v>
      </c>
      <c r="T2" s="1" t="s">
        <v>90</v>
      </c>
      <c r="U2" s="1" t="s">
        <v>91</v>
      </c>
      <c r="V2" s="1">
        <v>9438303341</v>
      </c>
      <c r="W2" s="1" t="s">
        <v>90</v>
      </c>
      <c r="X2" s="1" t="s">
        <v>92</v>
      </c>
      <c r="Y2" s="1" t="s">
        <v>93</v>
      </c>
      <c r="Z2" s="1" t="s">
        <v>94</v>
      </c>
      <c r="AA2" s="1" t="s">
        <v>92</v>
      </c>
      <c r="AB2" s="1" t="s">
        <v>93</v>
      </c>
      <c r="AC2" s="1" t="s">
        <v>94</v>
      </c>
      <c r="AD2" s="1">
        <v>9.45</v>
      </c>
      <c r="AE2" s="1" t="s">
        <v>95</v>
      </c>
      <c r="AF2" s="1" t="s">
        <v>96</v>
      </c>
      <c r="AG2" s="1" t="s">
        <v>97</v>
      </c>
      <c r="AH2" s="1" t="s">
        <v>98</v>
      </c>
      <c r="AI2" s="1" t="s">
        <v>99</v>
      </c>
      <c r="AJ2" s="1">
        <v>86.33</v>
      </c>
      <c r="AK2" s="1"/>
      <c r="AL2" s="1" t="s">
        <v>100</v>
      </c>
      <c r="AM2" s="1" t="s">
        <v>101</v>
      </c>
      <c r="AN2" s="1"/>
      <c r="AO2" s="1" t="s">
        <v>102</v>
      </c>
      <c r="AP2" s="1" t="s">
        <v>103</v>
      </c>
      <c r="AQ2" s="1">
        <v>83.83</v>
      </c>
      <c r="AR2" s="1"/>
      <c r="AS2" s="1"/>
      <c r="AT2" s="1"/>
      <c r="AU2" s="1"/>
      <c r="AV2" s="1"/>
      <c r="AW2" s="1"/>
      <c r="AX2" s="1"/>
      <c r="AY2" s="1" t="s">
        <v>104</v>
      </c>
      <c r="AZ2" s="1" t="s">
        <v>105</v>
      </c>
      <c r="BA2" s="1"/>
      <c r="BB2" s="1"/>
      <c r="BC2" s="1" t="s">
        <v>106</v>
      </c>
      <c r="BD2" s="1" t="s">
        <v>107</v>
      </c>
      <c r="BE2" s="1">
        <v>63.2</v>
      </c>
      <c r="BF2" s="1"/>
      <c r="BG2" s="1"/>
      <c r="BH2" s="1"/>
      <c r="BI2" s="1"/>
      <c r="BJ2" s="1"/>
      <c r="BK2" s="1"/>
      <c r="BL2" s="1"/>
      <c r="BM2" s="1"/>
      <c r="BN2" s="1"/>
      <c r="BO2" s="1" t="s">
        <v>108</v>
      </c>
      <c r="BP2" s="1" t="s">
        <v>109</v>
      </c>
      <c r="BQ2" s="1" t="s">
        <v>110</v>
      </c>
      <c r="BR2" s="1" t="s">
        <v>111</v>
      </c>
      <c r="BS2" s="1">
        <v>17</v>
      </c>
      <c r="BT2" s="1" t="s">
        <v>112</v>
      </c>
      <c r="BU2" s="1" t="str">
        <f>HYPERLINK("https://nconnect.nicmar.ac.in/storage/profile/ProfilePhoto_P25710001_823951.jpg","Download")</f>
        <v>0</v>
      </c>
      <c r="BV2" s="3"/>
      <c r="BW2" s="3"/>
    </row>
    <row r="3" spans="1:75">
      <c r="A3" s="1" t="s">
        <v>75</v>
      </c>
      <c r="B3" s="1" t="s">
        <v>76</v>
      </c>
      <c r="C3" s="1" t="s">
        <v>113</v>
      </c>
      <c r="D3" s="1" t="s">
        <v>114</v>
      </c>
      <c r="E3" s="1"/>
      <c r="F3" s="1" t="s">
        <v>115</v>
      </c>
      <c r="G3" s="1" t="s">
        <v>116</v>
      </c>
      <c r="H3" s="1" t="s">
        <v>117</v>
      </c>
      <c r="I3" s="1" t="s">
        <v>118</v>
      </c>
      <c r="J3" s="1">
        <v>9538358586</v>
      </c>
      <c r="K3" s="1" t="s">
        <v>119</v>
      </c>
      <c r="L3" s="1" t="s">
        <v>120</v>
      </c>
      <c r="M3" s="1" t="s">
        <v>85</v>
      </c>
      <c r="N3" s="1" t="s">
        <v>121</v>
      </c>
      <c r="O3" s="1"/>
      <c r="P3" s="1" t="s">
        <v>122</v>
      </c>
      <c r="Q3" s="1" t="s">
        <v>123</v>
      </c>
      <c r="R3" s="1" t="s">
        <v>124</v>
      </c>
      <c r="S3" s="1">
        <v>9591811566</v>
      </c>
      <c r="T3" s="1" t="s">
        <v>125</v>
      </c>
      <c r="U3" s="1" t="s">
        <v>126</v>
      </c>
      <c r="V3" s="1">
        <v>9591985626</v>
      </c>
      <c r="W3" s="1" t="s">
        <v>127</v>
      </c>
      <c r="X3" s="1" t="s">
        <v>128</v>
      </c>
      <c r="Y3" s="1" t="s">
        <v>129</v>
      </c>
      <c r="Z3" s="1" t="s">
        <v>130</v>
      </c>
      <c r="AA3" s="1" t="s">
        <v>128</v>
      </c>
      <c r="AB3" s="1" t="s">
        <v>129</v>
      </c>
      <c r="AC3" s="1" t="s">
        <v>130</v>
      </c>
      <c r="AD3" s="1">
        <v>9.45</v>
      </c>
      <c r="AE3" s="1" t="s">
        <v>95</v>
      </c>
      <c r="AF3" s="1" t="s">
        <v>131</v>
      </c>
      <c r="AG3" s="1" t="s">
        <v>132</v>
      </c>
      <c r="AH3" s="1" t="s">
        <v>133</v>
      </c>
      <c r="AI3" s="1" t="s">
        <v>134</v>
      </c>
      <c r="AJ3" s="1">
        <v>86.4</v>
      </c>
      <c r="AK3" s="1"/>
      <c r="AL3" s="1" t="s">
        <v>135</v>
      </c>
      <c r="AM3" s="1" t="s">
        <v>136</v>
      </c>
      <c r="AN3" s="1"/>
      <c r="AO3" s="1" t="s">
        <v>137</v>
      </c>
      <c r="AP3" s="1" t="s">
        <v>138</v>
      </c>
      <c r="AQ3" s="1">
        <v>76.5</v>
      </c>
      <c r="AR3" s="1"/>
      <c r="AS3" s="1"/>
      <c r="AT3" s="1"/>
      <c r="AU3" s="1"/>
      <c r="AV3" s="1"/>
      <c r="AW3" s="1"/>
      <c r="AX3" s="1"/>
      <c r="AY3" s="1" t="s">
        <v>139</v>
      </c>
      <c r="AZ3" s="1" t="s">
        <v>140</v>
      </c>
      <c r="BA3" s="1"/>
      <c r="BB3" s="1"/>
      <c r="BC3" s="1" t="s">
        <v>141</v>
      </c>
      <c r="BD3" s="1" t="s">
        <v>142</v>
      </c>
      <c r="BE3" s="1">
        <v>71</v>
      </c>
      <c r="BF3" s="1">
        <v>7.59</v>
      </c>
      <c r="BG3" s="1"/>
      <c r="BH3" s="1"/>
      <c r="BI3" s="1"/>
      <c r="BJ3" s="1"/>
      <c r="BK3" s="1"/>
      <c r="BL3" s="1"/>
      <c r="BM3" s="1"/>
      <c r="BN3" s="1"/>
      <c r="BO3" s="1" t="s">
        <v>143</v>
      </c>
      <c r="BP3" s="1"/>
      <c r="BQ3" s="1"/>
      <c r="BR3" s="1" t="s">
        <v>144</v>
      </c>
      <c r="BS3" s="1">
        <v>21</v>
      </c>
      <c r="BT3" s="1" t="s">
        <v>145</v>
      </c>
      <c r="BU3" s="1" t="str">
        <f>HYPERLINK("https://nconnect.nicmar.ac.in/storage/profile/ProfilePhoto_P25710002_745196.jpg","Download")</f>
        <v>0</v>
      </c>
      <c r="BV3" s="3"/>
      <c r="BW3" s="3"/>
    </row>
    <row r="4" spans="1:75">
      <c r="A4" s="1" t="s">
        <v>75</v>
      </c>
      <c r="B4" s="1" t="s">
        <v>76</v>
      </c>
      <c r="C4" s="1" t="s">
        <v>146</v>
      </c>
      <c r="D4" s="1" t="s">
        <v>147</v>
      </c>
      <c r="E4" s="1"/>
      <c r="F4" s="1" t="s">
        <v>148</v>
      </c>
      <c r="G4" s="1" t="s">
        <v>149</v>
      </c>
      <c r="H4" s="1" t="s">
        <v>150</v>
      </c>
      <c r="I4" s="1" t="s">
        <v>151</v>
      </c>
      <c r="J4" s="1">
        <v>7305320277</v>
      </c>
      <c r="K4" s="1" t="s">
        <v>83</v>
      </c>
      <c r="L4" s="1" t="s">
        <v>152</v>
      </c>
      <c r="M4" s="1" t="s">
        <v>85</v>
      </c>
      <c r="N4" s="1" t="s">
        <v>153</v>
      </c>
      <c r="O4" s="1"/>
      <c r="P4" s="1" t="s">
        <v>122</v>
      </c>
      <c r="Q4" s="1" t="s">
        <v>154</v>
      </c>
      <c r="R4" s="1" t="s">
        <v>155</v>
      </c>
      <c r="S4" s="1">
        <v>9677158787</v>
      </c>
      <c r="T4" s="1" t="s">
        <v>156</v>
      </c>
      <c r="U4" s="1" t="s">
        <v>157</v>
      </c>
      <c r="V4" s="1">
        <v>9677158787</v>
      </c>
      <c r="W4" s="1" t="s">
        <v>158</v>
      </c>
      <c r="X4" s="1" t="s">
        <v>159</v>
      </c>
      <c r="Y4" s="1" t="s">
        <v>160</v>
      </c>
      <c r="Z4" s="1" t="s">
        <v>161</v>
      </c>
      <c r="AA4" s="1" t="s">
        <v>159</v>
      </c>
      <c r="AB4" s="1" t="s">
        <v>160</v>
      </c>
      <c r="AC4" s="1" t="s">
        <v>161</v>
      </c>
      <c r="AD4" s="1">
        <v>8.95</v>
      </c>
      <c r="AE4" s="1" t="s">
        <v>95</v>
      </c>
      <c r="AF4" s="1" t="s">
        <v>162</v>
      </c>
      <c r="AG4" s="1" t="s">
        <v>163</v>
      </c>
      <c r="AH4" s="1" t="s">
        <v>164</v>
      </c>
      <c r="AI4" s="1" t="s">
        <v>165</v>
      </c>
      <c r="AJ4" s="1">
        <v>80.6</v>
      </c>
      <c r="AK4" s="1"/>
      <c r="AL4" s="1" t="s">
        <v>166</v>
      </c>
      <c r="AM4" s="1" t="s">
        <v>167</v>
      </c>
      <c r="AN4" s="1"/>
      <c r="AO4" s="1" t="s">
        <v>168</v>
      </c>
      <c r="AP4" s="1" t="s">
        <v>169</v>
      </c>
      <c r="AQ4" s="1">
        <v>85.6</v>
      </c>
      <c r="AR4" s="1"/>
      <c r="AS4" s="1"/>
      <c r="AT4" s="1"/>
      <c r="AU4" s="1"/>
      <c r="AV4" s="1"/>
      <c r="AW4" s="1"/>
      <c r="AX4" s="1"/>
      <c r="AY4" s="1" t="s">
        <v>170</v>
      </c>
      <c r="AZ4" s="1" t="s">
        <v>171</v>
      </c>
      <c r="BA4" s="1"/>
      <c r="BB4" s="1"/>
      <c r="BC4" s="1" t="s">
        <v>172</v>
      </c>
      <c r="BD4" s="1" t="s">
        <v>173</v>
      </c>
      <c r="BE4" s="1">
        <v>77.11</v>
      </c>
      <c r="BF4" s="1">
        <v>8.15</v>
      </c>
      <c r="BG4" s="1"/>
      <c r="BH4" s="1"/>
      <c r="BI4" s="1"/>
      <c r="BJ4" s="1"/>
      <c r="BK4" s="1"/>
      <c r="BL4" s="1"/>
      <c r="BM4" s="1"/>
      <c r="BN4" s="1"/>
      <c r="BO4" s="1" t="s">
        <v>174</v>
      </c>
      <c r="BP4" s="1"/>
      <c r="BQ4" s="1"/>
      <c r="BR4" s="1" t="s">
        <v>175</v>
      </c>
      <c r="BS4" s="1">
        <v>17</v>
      </c>
      <c r="BT4" s="1" t="s">
        <v>176</v>
      </c>
      <c r="BU4" s="1" t="str">
        <f>HYPERLINK("https://nconnect.nicmar.ac.in/storage/profile/ProfilePhoto_P25710003_617925.jpg","Download")</f>
        <v>0</v>
      </c>
      <c r="BV4" s="3"/>
      <c r="BW4" s="3"/>
    </row>
    <row r="5" spans="1:75">
      <c r="A5" s="1" t="s">
        <v>75</v>
      </c>
      <c r="B5" s="1" t="s">
        <v>76</v>
      </c>
      <c r="C5" s="1" t="s">
        <v>177</v>
      </c>
      <c r="D5" s="1" t="s">
        <v>178</v>
      </c>
      <c r="E5" s="1"/>
      <c r="F5" s="1" t="s">
        <v>179</v>
      </c>
      <c r="G5" s="1" t="s">
        <v>180</v>
      </c>
      <c r="H5" s="1" t="s">
        <v>181</v>
      </c>
      <c r="I5" s="1" t="s">
        <v>182</v>
      </c>
      <c r="J5" s="1">
        <v>7995674067</v>
      </c>
      <c r="K5" s="1" t="s">
        <v>83</v>
      </c>
      <c r="L5" s="1" t="s">
        <v>183</v>
      </c>
      <c r="M5" s="1" t="s">
        <v>85</v>
      </c>
      <c r="N5" s="1" t="s">
        <v>184</v>
      </c>
      <c r="O5" s="1"/>
      <c r="P5" s="1" t="s">
        <v>122</v>
      </c>
      <c r="Q5" s="1" t="s">
        <v>185</v>
      </c>
      <c r="R5" s="1" t="s">
        <v>186</v>
      </c>
      <c r="S5" s="1">
        <v>7780754689</v>
      </c>
      <c r="T5" s="1" t="s">
        <v>187</v>
      </c>
      <c r="U5" s="1" t="s">
        <v>188</v>
      </c>
      <c r="V5" s="1">
        <v>7995505368</v>
      </c>
      <c r="W5" s="1" t="s">
        <v>189</v>
      </c>
      <c r="X5" s="1" t="s">
        <v>190</v>
      </c>
      <c r="Y5" s="1" t="s">
        <v>191</v>
      </c>
      <c r="Z5" s="1" t="s">
        <v>192</v>
      </c>
      <c r="AA5" s="1" t="s">
        <v>193</v>
      </c>
      <c r="AB5" s="1" t="s">
        <v>191</v>
      </c>
      <c r="AC5" s="1" t="s">
        <v>192</v>
      </c>
      <c r="AD5" s="1">
        <v>9.03</v>
      </c>
      <c r="AE5" s="1" t="s">
        <v>95</v>
      </c>
      <c r="AF5" s="1" t="s">
        <v>194</v>
      </c>
      <c r="AG5" s="1" t="s">
        <v>195</v>
      </c>
      <c r="AH5" s="1" t="s">
        <v>196</v>
      </c>
      <c r="AI5" s="1" t="s">
        <v>165</v>
      </c>
      <c r="AJ5" s="1">
        <v>98</v>
      </c>
      <c r="AK5" s="1">
        <v>9.8</v>
      </c>
      <c r="AL5" s="1" t="s">
        <v>197</v>
      </c>
      <c r="AM5" s="1" t="s">
        <v>198</v>
      </c>
      <c r="AN5" s="1"/>
      <c r="AO5" s="1" t="s">
        <v>199</v>
      </c>
      <c r="AP5" s="1" t="s">
        <v>200</v>
      </c>
      <c r="AQ5" s="1">
        <v>93</v>
      </c>
      <c r="AR5" s="1">
        <v>0</v>
      </c>
      <c r="AS5" s="1"/>
      <c r="AT5" s="1"/>
      <c r="AU5" s="1"/>
      <c r="AV5" s="1"/>
      <c r="AW5" s="1"/>
      <c r="AX5" s="1"/>
      <c r="AY5" s="1" t="s">
        <v>201</v>
      </c>
      <c r="AZ5" s="1" t="s">
        <v>202</v>
      </c>
      <c r="BA5" s="1"/>
      <c r="BB5" s="1"/>
      <c r="BC5" s="1" t="s">
        <v>203</v>
      </c>
      <c r="BD5" s="1" t="s">
        <v>204</v>
      </c>
      <c r="BE5" s="1">
        <v>79.8</v>
      </c>
      <c r="BF5" s="1">
        <v>8.73</v>
      </c>
      <c r="BG5" s="1"/>
      <c r="BH5" s="1"/>
      <c r="BI5" s="1"/>
      <c r="BJ5" s="1"/>
      <c r="BK5" s="1"/>
      <c r="BL5" s="1"/>
      <c r="BM5" s="1"/>
      <c r="BN5" s="1"/>
      <c r="BO5" s="1" t="s">
        <v>205</v>
      </c>
      <c r="BP5" s="1"/>
      <c r="BQ5" s="1"/>
      <c r="BR5" s="1" t="s">
        <v>206</v>
      </c>
      <c r="BS5" s="1">
        <v>33</v>
      </c>
      <c r="BT5" s="1" t="s">
        <v>207</v>
      </c>
      <c r="BU5" s="1" t="str">
        <f>HYPERLINK("https://nconnect.nicmar.ac.in/storage/profile/ProfilePhoto_P25710004_513267.jpg","Download")</f>
        <v>0</v>
      </c>
      <c r="BV5" s="3"/>
      <c r="BW5" s="3"/>
    </row>
    <row r="6" spans="1:75">
      <c r="A6" s="1" t="s">
        <v>75</v>
      </c>
      <c r="B6" s="1" t="s">
        <v>76</v>
      </c>
      <c r="C6" s="1" t="s">
        <v>208</v>
      </c>
      <c r="D6" s="1" t="s">
        <v>209</v>
      </c>
      <c r="E6" s="1" t="s">
        <v>210</v>
      </c>
      <c r="F6" s="1" t="s">
        <v>211</v>
      </c>
      <c r="G6" s="1" t="s">
        <v>212</v>
      </c>
      <c r="H6" s="1" t="s">
        <v>213</v>
      </c>
      <c r="I6" s="1" t="s">
        <v>214</v>
      </c>
      <c r="J6" s="1">
        <v>8668442199</v>
      </c>
      <c r="K6" s="1" t="s">
        <v>83</v>
      </c>
      <c r="L6" s="1" t="s">
        <v>215</v>
      </c>
      <c r="M6" s="1" t="s">
        <v>85</v>
      </c>
      <c r="N6" s="1" t="s">
        <v>216</v>
      </c>
      <c r="O6" s="1" t="s">
        <v>217</v>
      </c>
      <c r="P6" s="1" t="s">
        <v>87</v>
      </c>
      <c r="Q6" s="1" t="s">
        <v>218</v>
      </c>
      <c r="R6" s="1" t="s">
        <v>210</v>
      </c>
      <c r="S6" s="1">
        <v>9422045509</v>
      </c>
      <c r="T6" s="1" t="s">
        <v>187</v>
      </c>
      <c r="U6" s="1" t="s">
        <v>219</v>
      </c>
      <c r="V6" s="1">
        <v>9422045518</v>
      </c>
      <c r="W6" s="1" t="s">
        <v>220</v>
      </c>
      <c r="X6" s="1" t="s">
        <v>221</v>
      </c>
      <c r="Y6" s="1" t="s">
        <v>222</v>
      </c>
      <c r="Z6" s="1" t="s">
        <v>223</v>
      </c>
      <c r="AA6" s="1" t="s">
        <v>221</v>
      </c>
      <c r="AB6" s="1" t="s">
        <v>222</v>
      </c>
      <c r="AC6" s="1" t="s">
        <v>223</v>
      </c>
      <c r="AD6" s="1">
        <v>9.08</v>
      </c>
      <c r="AE6" s="1" t="s">
        <v>95</v>
      </c>
      <c r="AF6" s="1" t="s">
        <v>224</v>
      </c>
      <c r="AG6" s="1" t="s">
        <v>225</v>
      </c>
      <c r="AH6" s="1" t="s">
        <v>196</v>
      </c>
      <c r="AI6" s="1" t="s">
        <v>199</v>
      </c>
      <c r="AJ6" s="1">
        <v>74.2</v>
      </c>
      <c r="AK6" s="1">
        <v>0</v>
      </c>
      <c r="AL6" s="1"/>
      <c r="AM6" s="1"/>
      <c r="AN6" s="1"/>
      <c r="AO6" s="1"/>
      <c r="AP6" s="1"/>
      <c r="AQ6" s="1"/>
      <c r="AR6" s="1"/>
      <c r="AS6" s="1" t="s">
        <v>226</v>
      </c>
      <c r="AT6" s="1" t="s">
        <v>227</v>
      </c>
      <c r="AU6" s="1" t="s">
        <v>199</v>
      </c>
      <c r="AV6" s="1" t="s">
        <v>142</v>
      </c>
      <c r="AW6" s="1">
        <v>85.16</v>
      </c>
      <c r="AX6" s="1">
        <v>0</v>
      </c>
      <c r="AY6" s="1" t="s">
        <v>228</v>
      </c>
      <c r="AZ6" s="1" t="s">
        <v>229</v>
      </c>
      <c r="BA6" s="1"/>
      <c r="BB6" s="1"/>
      <c r="BC6" s="1" t="s">
        <v>142</v>
      </c>
      <c r="BD6" s="1" t="s">
        <v>230</v>
      </c>
      <c r="BE6" s="1">
        <v>73.1</v>
      </c>
      <c r="BF6" s="1">
        <v>8.06</v>
      </c>
      <c r="BG6" s="1"/>
      <c r="BH6" s="1"/>
      <c r="BI6" s="1"/>
      <c r="BJ6" s="1"/>
      <c r="BK6" s="1"/>
      <c r="BL6" s="1"/>
      <c r="BM6" s="1"/>
      <c r="BN6" s="1"/>
      <c r="BO6" s="1" t="s">
        <v>231</v>
      </c>
      <c r="BP6" s="1"/>
      <c r="BQ6" s="1"/>
      <c r="BR6" s="1" t="s">
        <v>232</v>
      </c>
      <c r="BS6" s="1">
        <v>17</v>
      </c>
      <c r="BT6" s="1" t="s">
        <v>233</v>
      </c>
      <c r="BU6" s="1" t="str">
        <f>HYPERLINK("https://nconnect.nicmar.ac.in/storage/profile/6a99b6ac3c32c.png","Download")</f>
        <v>0</v>
      </c>
      <c r="BV6" s="3"/>
      <c r="BW6" s="3"/>
    </row>
    <row r="7" spans="1:75">
      <c r="A7" s="1" t="s">
        <v>75</v>
      </c>
      <c r="B7" s="1" t="s">
        <v>76</v>
      </c>
      <c r="C7" s="1" t="s">
        <v>234</v>
      </c>
      <c r="D7" s="1" t="s">
        <v>235</v>
      </c>
      <c r="E7" s="1"/>
      <c r="F7" s="1" t="s">
        <v>236</v>
      </c>
      <c r="G7" s="1" t="s">
        <v>237</v>
      </c>
      <c r="H7" s="1" t="s">
        <v>238</v>
      </c>
      <c r="I7" s="1" t="s">
        <v>239</v>
      </c>
      <c r="J7" s="1">
        <v>7075074561</v>
      </c>
      <c r="K7" s="1" t="s">
        <v>83</v>
      </c>
      <c r="L7" s="1" t="s">
        <v>240</v>
      </c>
      <c r="M7" s="1" t="s">
        <v>85</v>
      </c>
      <c r="N7" s="1" t="s">
        <v>241</v>
      </c>
      <c r="O7" s="1"/>
      <c r="P7" s="1" t="s">
        <v>242</v>
      </c>
      <c r="Q7" s="1" t="s">
        <v>243</v>
      </c>
      <c r="R7" s="1" t="s">
        <v>244</v>
      </c>
      <c r="S7" s="1">
        <v>9989111472</v>
      </c>
      <c r="T7" s="1" t="s">
        <v>187</v>
      </c>
      <c r="U7" s="1" t="s">
        <v>245</v>
      </c>
      <c r="V7" s="1">
        <v>9000176626</v>
      </c>
      <c r="W7" s="1" t="s">
        <v>158</v>
      </c>
      <c r="X7" s="1" t="s">
        <v>246</v>
      </c>
      <c r="Y7" s="1" t="s">
        <v>247</v>
      </c>
      <c r="Z7" s="1" t="s">
        <v>248</v>
      </c>
      <c r="AA7" s="1" t="s">
        <v>246</v>
      </c>
      <c r="AB7" s="1" t="s">
        <v>247</v>
      </c>
      <c r="AC7" s="1" t="s">
        <v>248</v>
      </c>
      <c r="AD7" s="1">
        <v>8.79</v>
      </c>
      <c r="AE7" s="1" t="s">
        <v>95</v>
      </c>
      <c r="AF7" s="1" t="s">
        <v>249</v>
      </c>
      <c r="AG7" s="1" t="s">
        <v>250</v>
      </c>
      <c r="AH7" s="1" t="s">
        <v>251</v>
      </c>
      <c r="AI7" s="1" t="s">
        <v>164</v>
      </c>
      <c r="AJ7" s="1">
        <v>83.6</v>
      </c>
      <c r="AK7" s="1">
        <v>8.8</v>
      </c>
      <c r="AL7" s="1" t="s">
        <v>252</v>
      </c>
      <c r="AM7" s="1" t="s">
        <v>253</v>
      </c>
      <c r="AN7" s="1"/>
      <c r="AO7" s="1" t="s">
        <v>102</v>
      </c>
      <c r="AP7" s="1" t="s">
        <v>254</v>
      </c>
      <c r="AQ7" s="1">
        <v>96</v>
      </c>
      <c r="AR7" s="1"/>
      <c r="AS7" s="1"/>
      <c r="AT7" s="1"/>
      <c r="AU7" s="1"/>
      <c r="AV7" s="1"/>
      <c r="AW7" s="1"/>
      <c r="AX7" s="1"/>
      <c r="AY7" s="1" t="s">
        <v>255</v>
      </c>
      <c r="AZ7" s="1" t="s">
        <v>256</v>
      </c>
      <c r="BA7" s="1"/>
      <c r="BB7" s="1"/>
      <c r="BC7" s="1" t="s">
        <v>106</v>
      </c>
      <c r="BD7" s="1" t="s">
        <v>257</v>
      </c>
      <c r="BE7" s="1">
        <v>67.3</v>
      </c>
      <c r="BF7" s="1">
        <v>7.23</v>
      </c>
      <c r="BG7" s="1"/>
      <c r="BH7" s="1"/>
      <c r="BI7" s="1"/>
      <c r="BJ7" s="1"/>
      <c r="BK7" s="1"/>
      <c r="BL7" s="1"/>
      <c r="BM7" s="1"/>
      <c r="BN7" s="1"/>
      <c r="BO7" s="1" t="s">
        <v>258</v>
      </c>
      <c r="BP7" s="1"/>
      <c r="BQ7" s="1"/>
      <c r="BR7" s="1" t="s">
        <v>259</v>
      </c>
      <c r="BS7" s="1">
        <v>2</v>
      </c>
      <c r="BT7" s="1"/>
      <c r="BU7" s="1" t="str">
        <f>HYPERLINK("https://nconnect.nicmar.ac.in/storage/profile/ProfilePhoto_P25710006_941257.jpg","Download")</f>
        <v>0</v>
      </c>
      <c r="BV7" s="3"/>
      <c r="BW7" s="3"/>
    </row>
    <row r="8" spans="1:75">
      <c r="A8" s="1" t="s">
        <v>75</v>
      </c>
      <c r="B8" s="1" t="s">
        <v>76</v>
      </c>
      <c r="C8" s="1" t="s">
        <v>260</v>
      </c>
      <c r="D8" s="1" t="s">
        <v>261</v>
      </c>
      <c r="E8" s="1" t="s">
        <v>262</v>
      </c>
      <c r="F8" s="1" t="s">
        <v>263</v>
      </c>
      <c r="G8" s="1" t="s">
        <v>264</v>
      </c>
      <c r="H8" s="1" t="s">
        <v>265</v>
      </c>
      <c r="I8" s="1" t="s">
        <v>266</v>
      </c>
      <c r="J8" s="1">
        <v>8087103131</v>
      </c>
      <c r="K8" s="1" t="s">
        <v>83</v>
      </c>
      <c r="L8" s="1" t="s">
        <v>267</v>
      </c>
      <c r="M8" s="1" t="s">
        <v>85</v>
      </c>
      <c r="N8" s="1" t="s">
        <v>268</v>
      </c>
      <c r="O8" s="1"/>
      <c r="P8" s="1" t="s">
        <v>242</v>
      </c>
      <c r="Q8" s="1" t="s">
        <v>269</v>
      </c>
      <c r="R8" s="1" t="s">
        <v>270</v>
      </c>
      <c r="S8" s="1">
        <v>9860273333</v>
      </c>
      <c r="T8" s="1" t="s">
        <v>187</v>
      </c>
      <c r="U8" s="1" t="s">
        <v>271</v>
      </c>
      <c r="V8" s="1">
        <v>9765332333</v>
      </c>
      <c r="W8" s="1" t="s">
        <v>220</v>
      </c>
      <c r="X8" s="1" t="s">
        <v>272</v>
      </c>
      <c r="Y8" s="1" t="s">
        <v>273</v>
      </c>
      <c r="Z8" s="1" t="s">
        <v>223</v>
      </c>
      <c r="AA8" s="1" t="s">
        <v>274</v>
      </c>
      <c r="AB8" s="1" t="s">
        <v>273</v>
      </c>
      <c r="AC8" s="1" t="s">
        <v>223</v>
      </c>
      <c r="AD8" s="1">
        <v>9.05</v>
      </c>
      <c r="AE8" s="1" t="s">
        <v>95</v>
      </c>
      <c r="AF8" s="1" t="s">
        <v>275</v>
      </c>
      <c r="AG8" s="1" t="s">
        <v>276</v>
      </c>
      <c r="AH8" s="1" t="s">
        <v>277</v>
      </c>
      <c r="AI8" s="1" t="s">
        <v>103</v>
      </c>
      <c r="AJ8" s="1">
        <v>88</v>
      </c>
      <c r="AK8" s="1"/>
      <c r="AL8" s="1" t="s">
        <v>278</v>
      </c>
      <c r="AM8" s="1" t="s">
        <v>279</v>
      </c>
      <c r="AN8" s="1"/>
      <c r="AO8" s="1" t="s">
        <v>280</v>
      </c>
      <c r="AP8" s="1" t="s">
        <v>281</v>
      </c>
      <c r="AQ8" s="1">
        <v>92.67</v>
      </c>
      <c r="AR8" s="1"/>
      <c r="AS8" s="1"/>
      <c r="AT8" s="1"/>
      <c r="AU8" s="1"/>
      <c r="AV8" s="1"/>
      <c r="AW8" s="1"/>
      <c r="AX8" s="1"/>
      <c r="AY8" s="1" t="s">
        <v>228</v>
      </c>
      <c r="AZ8" s="1" t="s">
        <v>282</v>
      </c>
      <c r="BA8" s="1"/>
      <c r="BB8" s="1"/>
      <c r="BC8" s="1" t="s">
        <v>172</v>
      </c>
      <c r="BD8" s="1" t="s">
        <v>173</v>
      </c>
      <c r="BE8" s="1">
        <v>78.6</v>
      </c>
      <c r="BF8" s="1">
        <v>8.61</v>
      </c>
      <c r="BG8" s="1"/>
      <c r="BH8" s="1"/>
      <c r="BI8" s="1"/>
      <c r="BJ8" s="1"/>
      <c r="BK8" s="1"/>
      <c r="BL8" s="1"/>
      <c r="BM8" s="1"/>
      <c r="BN8" s="1"/>
      <c r="BO8" s="1" t="s">
        <v>283</v>
      </c>
      <c r="BP8" s="1"/>
      <c r="BQ8" s="1"/>
      <c r="BR8" s="1" t="s">
        <v>284</v>
      </c>
      <c r="BS8" s="1">
        <v>26</v>
      </c>
      <c r="BT8" s="1"/>
      <c r="BU8" s="1" t="str">
        <f>HYPERLINK("https://nconnect.nicmar.ac.in/storage/profile/ProfilePhoto_P25710007_159264.jpg","Download")</f>
        <v>0</v>
      </c>
      <c r="BV8" s="3"/>
      <c r="BW8" s="3"/>
    </row>
    <row r="9" spans="1:75">
      <c r="A9" s="1" t="s">
        <v>75</v>
      </c>
      <c r="B9" s="1" t="s">
        <v>76</v>
      </c>
      <c r="C9" s="1" t="s">
        <v>285</v>
      </c>
      <c r="D9" s="1" t="s">
        <v>286</v>
      </c>
      <c r="E9" s="1"/>
      <c r="F9" s="1" t="s">
        <v>287</v>
      </c>
      <c r="G9" s="1" t="s">
        <v>288</v>
      </c>
      <c r="H9" s="1" t="s">
        <v>289</v>
      </c>
      <c r="I9" s="1" t="s">
        <v>290</v>
      </c>
      <c r="J9" s="1">
        <v>7731919520</v>
      </c>
      <c r="K9" s="1" t="s">
        <v>83</v>
      </c>
      <c r="L9" s="1" t="s">
        <v>291</v>
      </c>
      <c r="M9" s="1" t="s">
        <v>85</v>
      </c>
      <c r="N9" s="1" t="s">
        <v>292</v>
      </c>
      <c r="O9" s="1"/>
      <c r="P9" s="1" t="s">
        <v>242</v>
      </c>
      <c r="Q9" s="1" t="s">
        <v>293</v>
      </c>
      <c r="R9" s="1" t="s">
        <v>294</v>
      </c>
      <c r="S9" s="1">
        <v>9000963829</v>
      </c>
      <c r="T9" s="1" t="s">
        <v>295</v>
      </c>
      <c r="U9" s="1" t="s">
        <v>296</v>
      </c>
      <c r="V9" s="1">
        <v>9010348691</v>
      </c>
      <c r="W9" s="1" t="s">
        <v>189</v>
      </c>
      <c r="X9" s="1" t="s">
        <v>297</v>
      </c>
      <c r="Y9" s="1" t="s">
        <v>298</v>
      </c>
      <c r="Z9" s="1" t="s">
        <v>248</v>
      </c>
      <c r="AA9" s="1" t="s">
        <v>297</v>
      </c>
      <c r="AB9" s="1" t="s">
        <v>298</v>
      </c>
      <c r="AC9" s="1" t="s">
        <v>248</v>
      </c>
      <c r="AD9" s="1">
        <v>9.29</v>
      </c>
      <c r="AE9" s="1" t="s">
        <v>95</v>
      </c>
      <c r="AF9" s="1" t="s">
        <v>299</v>
      </c>
      <c r="AG9" s="1" t="s">
        <v>300</v>
      </c>
      <c r="AH9" s="1" t="s">
        <v>251</v>
      </c>
      <c r="AI9" s="1" t="s">
        <v>138</v>
      </c>
      <c r="AJ9" s="1">
        <v>77.9</v>
      </c>
      <c r="AK9" s="1">
        <v>8.2</v>
      </c>
      <c r="AL9" s="1" t="s">
        <v>301</v>
      </c>
      <c r="AM9" s="1" t="s">
        <v>302</v>
      </c>
      <c r="AN9" s="1"/>
      <c r="AO9" s="1" t="s">
        <v>102</v>
      </c>
      <c r="AP9" s="1" t="s">
        <v>303</v>
      </c>
      <c r="AQ9" s="1">
        <v>88.8</v>
      </c>
      <c r="AR9" s="1"/>
      <c r="AS9" s="1"/>
      <c r="AT9" s="1"/>
      <c r="AU9" s="1"/>
      <c r="AV9" s="1"/>
      <c r="AW9" s="1"/>
      <c r="AX9" s="1"/>
      <c r="AY9" s="1" t="s">
        <v>304</v>
      </c>
      <c r="AZ9" s="1" t="s">
        <v>305</v>
      </c>
      <c r="BA9" s="1"/>
      <c r="BB9" s="1"/>
      <c r="BC9" s="1" t="s">
        <v>306</v>
      </c>
      <c r="BD9" s="1" t="s">
        <v>307</v>
      </c>
      <c r="BE9" s="1">
        <v>67.25</v>
      </c>
      <c r="BF9" s="1">
        <v>7.11</v>
      </c>
      <c r="BG9" s="1"/>
      <c r="BH9" s="1"/>
      <c r="BI9" s="1"/>
      <c r="BJ9" s="1"/>
      <c r="BK9" s="1"/>
      <c r="BL9" s="1"/>
      <c r="BM9" s="1"/>
      <c r="BN9" s="1"/>
      <c r="BO9" s="1" t="s">
        <v>308</v>
      </c>
      <c r="BP9" s="1"/>
      <c r="BQ9" s="1"/>
      <c r="BR9" s="1" t="s">
        <v>309</v>
      </c>
      <c r="BS9" s="1">
        <v>12</v>
      </c>
      <c r="BT9" s="1" t="s">
        <v>310</v>
      </c>
      <c r="BU9" s="1" t="str">
        <f>HYPERLINK("https://nconnect.nicmar.ac.in/storage/profile/ProfilePhoto_P25710008_617395.jpg","Download")</f>
        <v>0</v>
      </c>
      <c r="BV9" s="3"/>
      <c r="BW9" s="3"/>
    </row>
    <row r="10" spans="1:75">
      <c r="A10" s="1" t="s">
        <v>75</v>
      </c>
      <c r="B10" s="1" t="s">
        <v>76</v>
      </c>
      <c r="C10" s="1" t="s">
        <v>311</v>
      </c>
      <c r="D10" s="1" t="s">
        <v>312</v>
      </c>
      <c r="E10" s="1" t="s">
        <v>313</v>
      </c>
      <c r="F10" s="1" t="s">
        <v>314</v>
      </c>
      <c r="G10" s="1" t="s">
        <v>315</v>
      </c>
      <c r="H10" s="1" t="s">
        <v>316</v>
      </c>
      <c r="I10" s="1" t="s">
        <v>317</v>
      </c>
      <c r="J10" s="1">
        <v>9133123326</v>
      </c>
      <c r="K10" s="1" t="s">
        <v>83</v>
      </c>
      <c r="L10" s="1" t="s">
        <v>318</v>
      </c>
      <c r="M10" s="1" t="s">
        <v>85</v>
      </c>
      <c r="N10" s="1" t="s">
        <v>319</v>
      </c>
      <c r="O10" s="1"/>
      <c r="P10" s="1" t="s">
        <v>122</v>
      </c>
      <c r="Q10" s="1" t="s">
        <v>320</v>
      </c>
      <c r="R10" s="1" t="s">
        <v>321</v>
      </c>
      <c r="S10" s="1">
        <v>9848041697</v>
      </c>
      <c r="T10" s="1" t="s">
        <v>322</v>
      </c>
      <c r="U10" s="1" t="s">
        <v>323</v>
      </c>
      <c r="V10" s="1">
        <v>9441771789</v>
      </c>
      <c r="W10" s="1" t="s">
        <v>189</v>
      </c>
      <c r="X10" s="1" t="s">
        <v>324</v>
      </c>
      <c r="Y10" s="1" t="s">
        <v>325</v>
      </c>
      <c r="Z10" s="1" t="s">
        <v>192</v>
      </c>
      <c r="AA10" s="1" t="s">
        <v>324</v>
      </c>
      <c r="AB10" s="1" t="s">
        <v>325</v>
      </c>
      <c r="AC10" s="1" t="s">
        <v>192</v>
      </c>
      <c r="AD10" s="1">
        <v>7.79</v>
      </c>
      <c r="AE10" s="1" t="s">
        <v>95</v>
      </c>
      <c r="AF10" s="1" t="s">
        <v>326</v>
      </c>
      <c r="AG10" s="1" t="s">
        <v>195</v>
      </c>
      <c r="AH10" s="1" t="s">
        <v>327</v>
      </c>
      <c r="AI10" s="1" t="s">
        <v>98</v>
      </c>
      <c r="AJ10" s="1">
        <v>92</v>
      </c>
      <c r="AK10" s="1">
        <v>9.2</v>
      </c>
      <c r="AL10" s="1" t="s">
        <v>328</v>
      </c>
      <c r="AM10" s="1" t="s">
        <v>329</v>
      </c>
      <c r="AN10" s="1"/>
      <c r="AO10" s="1" t="s">
        <v>330</v>
      </c>
      <c r="AP10" s="1" t="s">
        <v>138</v>
      </c>
      <c r="AQ10" s="1">
        <v>76.4</v>
      </c>
      <c r="AR10" s="1"/>
      <c r="AS10" s="1"/>
      <c r="AT10" s="1"/>
      <c r="AU10" s="1"/>
      <c r="AV10" s="1"/>
      <c r="AW10" s="1"/>
      <c r="AX10" s="1"/>
      <c r="AY10" s="1" t="s">
        <v>201</v>
      </c>
      <c r="AZ10" s="1" t="s">
        <v>331</v>
      </c>
      <c r="BA10" s="1"/>
      <c r="BB10" s="1"/>
      <c r="BC10" s="1" t="s">
        <v>332</v>
      </c>
      <c r="BD10" s="1" t="s">
        <v>333</v>
      </c>
      <c r="BE10" s="1">
        <v>63.8</v>
      </c>
      <c r="BF10" s="1">
        <v>7.13</v>
      </c>
      <c r="BG10" s="1"/>
      <c r="BH10" s="1"/>
      <c r="BI10" s="1"/>
      <c r="BJ10" s="1"/>
      <c r="BK10" s="1"/>
      <c r="BL10" s="1"/>
      <c r="BM10" s="1"/>
      <c r="BN10" s="1"/>
      <c r="BO10" s="1" t="s">
        <v>334</v>
      </c>
      <c r="BP10" s="1"/>
      <c r="BQ10" s="1"/>
      <c r="BR10" s="1"/>
      <c r="BS10" s="1"/>
      <c r="BT10" s="1"/>
      <c r="BU10" s="1" t="str">
        <f>HYPERLINK("https://nconnect.nicmar.ac.in/storage/profile/ProfilePhoto_P25710009_531928.jpg","Download")</f>
        <v>0</v>
      </c>
      <c r="BV10" s="3"/>
      <c r="BW10" s="3"/>
    </row>
    <row r="11" spans="1:75">
      <c r="A11" s="1" t="s">
        <v>75</v>
      </c>
      <c r="B11" s="1" t="s">
        <v>76</v>
      </c>
      <c r="C11" s="1" t="s">
        <v>335</v>
      </c>
      <c r="D11" s="1" t="s">
        <v>336</v>
      </c>
      <c r="E11" s="1"/>
      <c r="F11" s="1" t="s">
        <v>337</v>
      </c>
      <c r="G11" s="1" t="s">
        <v>338</v>
      </c>
      <c r="H11" s="1" t="s">
        <v>339</v>
      </c>
      <c r="I11" s="1" t="s">
        <v>340</v>
      </c>
      <c r="J11" s="1">
        <v>9682107706</v>
      </c>
      <c r="K11" s="1" t="s">
        <v>119</v>
      </c>
      <c r="L11" s="1" t="s">
        <v>341</v>
      </c>
      <c r="M11" s="1" t="s">
        <v>85</v>
      </c>
      <c r="N11" s="1" t="s">
        <v>342</v>
      </c>
      <c r="O11" s="1"/>
      <c r="P11" s="1" t="s">
        <v>122</v>
      </c>
      <c r="Q11" s="1" t="s">
        <v>343</v>
      </c>
      <c r="R11" s="1" t="s">
        <v>344</v>
      </c>
      <c r="S11" s="1">
        <v>8491001920</v>
      </c>
      <c r="T11" s="1" t="s">
        <v>345</v>
      </c>
      <c r="U11" s="1" t="s">
        <v>346</v>
      </c>
      <c r="V11" s="1">
        <v>9149891882</v>
      </c>
      <c r="W11" s="1" t="s">
        <v>220</v>
      </c>
      <c r="X11" s="1" t="s">
        <v>347</v>
      </c>
      <c r="Y11" s="1" t="s">
        <v>348</v>
      </c>
      <c r="Z11" s="1" t="s">
        <v>349</v>
      </c>
      <c r="AA11" s="1" t="s">
        <v>347</v>
      </c>
      <c r="AB11" s="1" t="s">
        <v>348</v>
      </c>
      <c r="AC11" s="1" t="s">
        <v>349</v>
      </c>
      <c r="AD11" s="1">
        <v>9.18</v>
      </c>
      <c r="AE11" s="1" t="s">
        <v>95</v>
      </c>
      <c r="AF11" s="1" t="s">
        <v>350</v>
      </c>
      <c r="AG11" s="1" t="s">
        <v>351</v>
      </c>
      <c r="AH11" s="1" t="s">
        <v>352</v>
      </c>
      <c r="AI11" s="1" t="s">
        <v>353</v>
      </c>
      <c r="AJ11" s="1">
        <v>95</v>
      </c>
      <c r="AK11" s="1">
        <v>10</v>
      </c>
      <c r="AL11" s="1" t="s">
        <v>350</v>
      </c>
      <c r="AM11" s="1" t="s">
        <v>351</v>
      </c>
      <c r="AN11" s="1" t="s">
        <v>354</v>
      </c>
      <c r="AO11" s="1" t="s">
        <v>137</v>
      </c>
      <c r="AP11" s="1" t="s">
        <v>164</v>
      </c>
      <c r="AQ11" s="1">
        <v>84.6</v>
      </c>
      <c r="AR11" s="1"/>
      <c r="AS11" s="1"/>
      <c r="AT11" s="1"/>
      <c r="AU11" s="1"/>
      <c r="AV11" s="1"/>
      <c r="AW11" s="1"/>
      <c r="AX11" s="1"/>
      <c r="AY11" s="1" t="s">
        <v>355</v>
      </c>
      <c r="AZ11" s="1" t="s">
        <v>355</v>
      </c>
      <c r="BA11" s="1" t="s">
        <v>356</v>
      </c>
      <c r="BB11" s="1" t="s">
        <v>357</v>
      </c>
      <c r="BC11" s="1" t="s">
        <v>102</v>
      </c>
      <c r="BD11" s="1" t="s">
        <v>358</v>
      </c>
      <c r="BE11" s="1">
        <v>80.6</v>
      </c>
      <c r="BF11" s="1">
        <v>8.06</v>
      </c>
      <c r="BG11" s="1"/>
      <c r="BH11" s="1"/>
      <c r="BI11" s="1"/>
      <c r="BJ11" s="1"/>
      <c r="BK11" s="1"/>
      <c r="BL11" s="1"/>
      <c r="BM11" s="1"/>
      <c r="BN11" s="1"/>
      <c r="BO11" s="1" t="s">
        <v>359</v>
      </c>
      <c r="BP11" s="1"/>
      <c r="BQ11" s="1"/>
      <c r="BR11" s="1" t="s">
        <v>360</v>
      </c>
      <c r="BS11" s="1">
        <v>9</v>
      </c>
      <c r="BT11" s="1" t="s">
        <v>361</v>
      </c>
      <c r="BU11" s="1" t="str">
        <f>HYPERLINK("https://nconnect.nicmar.ac.in/storage/profile/ProfilePhoto_P25710010_428397.jpg","Download")</f>
        <v>0</v>
      </c>
      <c r="BV11" s="3"/>
      <c r="BW11" s="3"/>
    </row>
    <row r="12" spans="1:75">
      <c r="A12" s="1" t="s">
        <v>75</v>
      </c>
      <c r="B12" s="1" t="s">
        <v>76</v>
      </c>
      <c r="C12" s="1" t="s">
        <v>362</v>
      </c>
      <c r="D12" s="1" t="s">
        <v>363</v>
      </c>
      <c r="E12" s="1"/>
      <c r="F12" s="1" t="s">
        <v>364</v>
      </c>
      <c r="G12" s="1" t="s">
        <v>365</v>
      </c>
      <c r="H12" s="1" t="s">
        <v>366</v>
      </c>
      <c r="I12" s="1" t="s">
        <v>367</v>
      </c>
      <c r="J12" s="1">
        <v>8106736048</v>
      </c>
      <c r="K12" s="1" t="s">
        <v>119</v>
      </c>
      <c r="L12" s="1" t="s">
        <v>368</v>
      </c>
      <c r="M12" s="1" t="s">
        <v>85</v>
      </c>
      <c r="N12" s="1" t="s">
        <v>319</v>
      </c>
      <c r="O12" s="1"/>
      <c r="P12" s="1" t="s">
        <v>122</v>
      </c>
      <c r="Q12" s="1" t="s">
        <v>369</v>
      </c>
      <c r="R12" s="1" t="s">
        <v>370</v>
      </c>
      <c r="S12" s="1">
        <v>9849188805</v>
      </c>
      <c r="T12" s="1" t="s">
        <v>371</v>
      </c>
      <c r="U12" s="1" t="s">
        <v>372</v>
      </c>
      <c r="V12" s="1">
        <v>9963356877</v>
      </c>
      <c r="W12" s="1" t="s">
        <v>189</v>
      </c>
      <c r="X12" s="1" t="s">
        <v>373</v>
      </c>
      <c r="Y12" s="1" t="s">
        <v>374</v>
      </c>
      <c r="Z12" s="1" t="s">
        <v>192</v>
      </c>
      <c r="AA12" s="1" t="s">
        <v>373</v>
      </c>
      <c r="AB12" s="1" t="s">
        <v>374</v>
      </c>
      <c r="AC12" s="1" t="s">
        <v>192</v>
      </c>
      <c r="AD12" s="1">
        <v>9.76</v>
      </c>
      <c r="AE12" s="1" t="s">
        <v>95</v>
      </c>
      <c r="AF12" s="1" t="s">
        <v>375</v>
      </c>
      <c r="AG12" s="1" t="s">
        <v>376</v>
      </c>
      <c r="AH12" s="1" t="s">
        <v>196</v>
      </c>
      <c r="AI12" s="1" t="s">
        <v>103</v>
      </c>
      <c r="AJ12" s="1">
        <v>100</v>
      </c>
      <c r="AK12" s="1">
        <v>10</v>
      </c>
      <c r="AL12" s="1" t="s">
        <v>377</v>
      </c>
      <c r="AM12" s="1" t="s">
        <v>378</v>
      </c>
      <c r="AN12" s="1"/>
      <c r="AO12" s="1" t="s">
        <v>199</v>
      </c>
      <c r="AP12" s="1" t="s">
        <v>169</v>
      </c>
      <c r="AQ12" s="1">
        <v>95</v>
      </c>
      <c r="AR12" s="1"/>
      <c r="AS12" s="1"/>
      <c r="AT12" s="1"/>
      <c r="AU12" s="1"/>
      <c r="AV12" s="1"/>
      <c r="AW12" s="1"/>
      <c r="AX12" s="1"/>
      <c r="AY12" s="1" t="s">
        <v>379</v>
      </c>
      <c r="AZ12" s="1" t="s">
        <v>380</v>
      </c>
      <c r="BA12" s="1"/>
      <c r="BB12" s="1"/>
      <c r="BC12" s="1" t="s">
        <v>203</v>
      </c>
      <c r="BD12" s="1" t="s">
        <v>173</v>
      </c>
      <c r="BE12" s="1">
        <v>74.1</v>
      </c>
      <c r="BF12" s="1">
        <v>7.41</v>
      </c>
      <c r="BG12" s="1"/>
      <c r="BH12" s="1"/>
      <c r="BI12" s="1"/>
      <c r="BJ12" s="1"/>
      <c r="BK12" s="1"/>
      <c r="BL12" s="1"/>
      <c r="BM12" s="1"/>
      <c r="BN12" s="1"/>
      <c r="BO12" s="1" t="s">
        <v>381</v>
      </c>
      <c r="BP12" s="1"/>
      <c r="BQ12" s="1"/>
      <c r="BR12" s="1" t="s">
        <v>382</v>
      </c>
      <c r="BS12" s="1">
        <v>16</v>
      </c>
      <c r="BT12" s="1" t="s">
        <v>383</v>
      </c>
      <c r="BU12" s="1" t="str">
        <f>HYPERLINK("https://nconnect.nicmar.ac.in/storage/profile/ProfilePhoto_P25710011_328594.jpg","Download")</f>
        <v>0</v>
      </c>
      <c r="BV12" s="3"/>
      <c r="BW12" s="3"/>
    </row>
    <row r="13" spans="1:75">
      <c r="A13" s="1" t="s">
        <v>75</v>
      </c>
      <c r="B13" s="1" t="s">
        <v>76</v>
      </c>
      <c r="C13" s="1" t="s">
        <v>384</v>
      </c>
      <c r="D13" s="1" t="s">
        <v>385</v>
      </c>
      <c r="E13" s="1" t="s">
        <v>386</v>
      </c>
      <c r="F13" s="1" t="s">
        <v>387</v>
      </c>
      <c r="G13" s="1" t="s">
        <v>388</v>
      </c>
      <c r="H13" s="1" t="s">
        <v>389</v>
      </c>
      <c r="I13" s="1" t="s">
        <v>390</v>
      </c>
      <c r="J13" s="1">
        <v>9067256613</v>
      </c>
      <c r="K13" s="1" t="s">
        <v>83</v>
      </c>
      <c r="L13" s="1" t="s">
        <v>391</v>
      </c>
      <c r="M13" s="1" t="s">
        <v>85</v>
      </c>
      <c r="N13" s="1" t="s">
        <v>392</v>
      </c>
      <c r="O13" s="1"/>
      <c r="P13" s="1" t="s">
        <v>122</v>
      </c>
      <c r="Q13" s="1" t="s">
        <v>393</v>
      </c>
      <c r="R13" s="1" t="s">
        <v>386</v>
      </c>
      <c r="S13" s="1">
        <v>9423880671</v>
      </c>
      <c r="T13" s="1" t="s">
        <v>295</v>
      </c>
      <c r="U13" s="1" t="s">
        <v>394</v>
      </c>
      <c r="V13" s="1">
        <v>7588060842</v>
      </c>
      <c r="W13" s="1" t="s">
        <v>158</v>
      </c>
      <c r="X13" s="1" t="s">
        <v>395</v>
      </c>
      <c r="Y13" s="1" t="s">
        <v>396</v>
      </c>
      <c r="Z13" s="1" t="s">
        <v>223</v>
      </c>
      <c r="AA13" s="1" t="s">
        <v>395</v>
      </c>
      <c r="AB13" s="1" t="s">
        <v>396</v>
      </c>
      <c r="AC13" s="1" t="s">
        <v>223</v>
      </c>
      <c r="AD13" s="1" t="s">
        <v>95</v>
      </c>
      <c r="AE13" s="1" t="s">
        <v>95</v>
      </c>
      <c r="AF13" s="1" t="s">
        <v>397</v>
      </c>
      <c r="AG13" s="1" t="s">
        <v>398</v>
      </c>
      <c r="AH13" s="1" t="s">
        <v>251</v>
      </c>
      <c r="AI13" s="1" t="s">
        <v>138</v>
      </c>
      <c r="AJ13" s="1">
        <v>75.2</v>
      </c>
      <c r="AK13" s="1">
        <v>0</v>
      </c>
      <c r="AL13" s="1"/>
      <c r="AM13" s="1"/>
      <c r="AN13" s="1"/>
      <c r="AO13" s="1"/>
      <c r="AP13" s="1"/>
      <c r="AQ13" s="1"/>
      <c r="AR13" s="1"/>
      <c r="AS13" s="1" t="s">
        <v>226</v>
      </c>
      <c r="AT13" s="1" t="s">
        <v>399</v>
      </c>
      <c r="AU13" s="1" t="s">
        <v>141</v>
      </c>
      <c r="AV13" s="1" t="s">
        <v>400</v>
      </c>
      <c r="AW13" s="1">
        <v>88.74</v>
      </c>
      <c r="AX13" s="1">
        <v>0</v>
      </c>
      <c r="AY13" s="1" t="s">
        <v>401</v>
      </c>
      <c r="AZ13" s="1" t="s">
        <v>402</v>
      </c>
      <c r="BA13" s="1"/>
      <c r="BB13" s="1"/>
      <c r="BC13" s="1" t="s">
        <v>403</v>
      </c>
      <c r="BD13" s="1" t="s">
        <v>307</v>
      </c>
      <c r="BE13" s="1">
        <v>62.5</v>
      </c>
      <c r="BF13" s="1">
        <v>7</v>
      </c>
      <c r="BG13" s="1"/>
      <c r="BH13" s="1"/>
      <c r="BI13" s="1"/>
      <c r="BJ13" s="1"/>
      <c r="BK13" s="1"/>
      <c r="BL13" s="1"/>
      <c r="BM13" s="1"/>
      <c r="BN13" s="1"/>
      <c r="BO13" s="1" t="s">
        <v>404</v>
      </c>
      <c r="BP13" s="1"/>
      <c r="BQ13" s="1"/>
      <c r="BR13" s="1"/>
      <c r="BS13" s="1"/>
      <c r="BT13" s="1" t="s">
        <v>405</v>
      </c>
      <c r="BU13" s="1" t="str">
        <f>HYPERLINK("https://nconnect.nicmar.ac.in/storage/profile/ProfilePhoto_P25710012_425981.jpg","Download")</f>
        <v>0</v>
      </c>
      <c r="BV13" s="3"/>
      <c r="BW13" s="3"/>
    </row>
    <row r="14" spans="1:75">
      <c r="A14" s="1" t="s">
        <v>75</v>
      </c>
      <c r="B14" s="1" t="s">
        <v>76</v>
      </c>
      <c r="C14" s="1" t="s">
        <v>406</v>
      </c>
      <c r="D14" s="1" t="s">
        <v>407</v>
      </c>
      <c r="E14" s="1" t="s">
        <v>408</v>
      </c>
      <c r="F14" s="1" t="s">
        <v>409</v>
      </c>
      <c r="G14" s="1" t="s">
        <v>410</v>
      </c>
      <c r="H14" s="1" t="s">
        <v>411</v>
      </c>
      <c r="I14" s="1" t="s">
        <v>412</v>
      </c>
      <c r="J14" s="1">
        <v>7447247135</v>
      </c>
      <c r="K14" s="1" t="s">
        <v>119</v>
      </c>
      <c r="L14" s="1" t="s">
        <v>413</v>
      </c>
      <c r="M14" s="1" t="s">
        <v>85</v>
      </c>
      <c r="N14" s="1" t="s">
        <v>414</v>
      </c>
      <c r="O14" s="1"/>
      <c r="P14" s="1" t="s">
        <v>122</v>
      </c>
      <c r="Q14" s="1" t="s">
        <v>415</v>
      </c>
      <c r="R14" s="1" t="s">
        <v>416</v>
      </c>
      <c r="S14" s="1">
        <v>8605263720</v>
      </c>
      <c r="T14" s="1" t="s">
        <v>417</v>
      </c>
      <c r="U14" s="1" t="s">
        <v>418</v>
      </c>
      <c r="V14" s="1">
        <v>8669240640</v>
      </c>
      <c r="W14" s="1" t="s">
        <v>417</v>
      </c>
      <c r="X14" s="1" t="s">
        <v>419</v>
      </c>
      <c r="Y14" s="1" t="s">
        <v>420</v>
      </c>
      <c r="Z14" s="1" t="s">
        <v>223</v>
      </c>
      <c r="AA14" s="1" t="s">
        <v>421</v>
      </c>
      <c r="AB14" s="1" t="s">
        <v>420</v>
      </c>
      <c r="AC14" s="1" t="s">
        <v>223</v>
      </c>
      <c r="AD14" s="1">
        <v>9.39</v>
      </c>
      <c r="AE14" s="1" t="s">
        <v>95</v>
      </c>
      <c r="AF14" s="1" t="s">
        <v>422</v>
      </c>
      <c r="AG14" s="1" t="s">
        <v>423</v>
      </c>
      <c r="AH14" s="1" t="s">
        <v>196</v>
      </c>
      <c r="AI14" s="1" t="s">
        <v>165</v>
      </c>
      <c r="AJ14" s="1">
        <v>90.4</v>
      </c>
      <c r="AK14" s="1"/>
      <c r="AL14" s="1" t="s">
        <v>424</v>
      </c>
      <c r="AM14" s="1" t="s">
        <v>423</v>
      </c>
      <c r="AN14" s="1" t="s">
        <v>354</v>
      </c>
      <c r="AO14" s="1" t="s">
        <v>425</v>
      </c>
      <c r="AP14" s="1" t="s">
        <v>169</v>
      </c>
      <c r="AQ14" s="1">
        <v>72.67</v>
      </c>
      <c r="AR14" s="1"/>
      <c r="AS14" s="1"/>
      <c r="AT14" s="1"/>
      <c r="AU14" s="1"/>
      <c r="AV14" s="1"/>
      <c r="AW14" s="1"/>
      <c r="AX14" s="1"/>
      <c r="AY14" s="1" t="s">
        <v>426</v>
      </c>
      <c r="AZ14" s="1" t="s">
        <v>427</v>
      </c>
      <c r="BA14" s="1" t="s">
        <v>428</v>
      </c>
      <c r="BB14" s="1" t="s">
        <v>357</v>
      </c>
      <c r="BC14" s="1" t="s">
        <v>403</v>
      </c>
      <c r="BD14" s="1" t="s">
        <v>230</v>
      </c>
      <c r="BE14" s="1">
        <v>75.02</v>
      </c>
      <c r="BF14" s="1">
        <v>8.11</v>
      </c>
      <c r="BG14" s="1"/>
      <c r="BH14" s="1"/>
      <c r="BI14" s="1"/>
      <c r="BJ14" s="1"/>
      <c r="BK14" s="1"/>
      <c r="BL14" s="1"/>
      <c r="BM14" s="1"/>
      <c r="BN14" s="1"/>
      <c r="BO14" s="1" t="s">
        <v>429</v>
      </c>
      <c r="BP14" s="1"/>
      <c r="BQ14" s="1"/>
      <c r="BR14" s="1" t="s">
        <v>430</v>
      </c>
      <c r="BS14" s="1">
        <v>11</v>
      </c>
      <c r="BT14" s="1"/>
      <c r="BU14" s="1" t="str">
        <f>HYPERLINK("https://nconnect.nicmar.ac.in/storage/profile/ProfilePhoto_P25710013_394618.jpg","Download")</f>
        <v>0</v>
      </c>
      <c r="BV14" s="3"/>
      <c r="BW14" s="3"/>
    </row>
    <row r="15" spans="1:75">
      <c r="A15" s="1" t="s">
        <v>75</v>
      </c>
      <c r="B15" s="1" t="s">
        <v>76</v>
      </c>
      <c r="C15" s="1" t="s">
        <v>431</v>
      </c>
      <c r="D15" s="1" t="s">
        <v>432</v>
      </c>
      <c r="E15" s="1"/>
      <c r="F15" s="1" t="s">
        <v>433</v>
      </c>
      <c r="G15" s="1" t="s">
        <v>434</v>
      </c>
      <c r="H15" s="1" t="s">
        <v>435</v>
      </c>
      <c r="I15" s="1" t="s">
        <v>436</v>
      </c>
      <c r="J15" s="1">
        <v>9188831265</v>
      </c>
      <c r="K15" s="1" t="s">
        <v>83</v>
      </c>
      <c r="L15" s="1" t="s">
        <v>437</v>
      </c>
      <c r="M15" s="1" t="s">
        <v>85</v>
      </c>
      <c r="N15" s="1" t="s">
        <v>438</v>
      </c>
      <c r="O15" s="1"/>
      <c r="P15" s="1" t="s">
        <v>242</v>
      </c>
      <c r="Q15" s="1" t="s">
        <v>439</v>
      </c>
      <c r="R15" s="1" t="s">
        <v>440</v>
      </c>
      <c r="S15" s="1">
        <v>9137757974</v>
      </c>
      <c r="T15" s="1" t="s">
        <v>441</v>
      </c>
      <c r="U15" s="1" t="s">
        <v>442</v>
      </c>
      <c r="V15" s="1">
        <v>7907888152</v>
      </c>
      <c r="W15" s="1" t="s">
        <v>189</v>
      </c>
      <c r="X15" s="1" t="s">
        <v>443</v>
      </c>
      <c r="Y15" s="1" t="s">
        <v>444</v>
      </c>
      <c r="Z15" s="1" t="s">
        <v>445</v>
      </c>
      <c r="AA15" s="1" t="s">
        <v>443</v>
      </c>
      <c r="AB15" s="1" t="s">
        <v>444</v>
      </c>
      <c r="AC15" s="1" t="s">
        <v>445</v>
      </c>
      <c r="AD15" s="1">
        <v>9.39</v>
      </c>
      <c r="AE15" s="1" t="s">
        <v>95</v>
      </c>
      <c r="AF15" s="1" t="s">
        <v>446</v>
      </c>
      <c r="AG15" s="1" t="s">
        <v>447</v>
      </c>
      <c r="AH15" s="1" t="s">
        <v>133</v>
      </c>
      <c r="AI15" s="1" t="s">
        <v>353</v>
      </c>
      <c r="AJ15" s="1">
        <v>87.4</v>
      </c>
      <c r="AK15" s="1">
        <v>9.2</v>
      </c>
      <c r="AL15" s="1" t="s">
        <v>446</v>
      </c>
      <c r="AM15" s="1" t="s">
        <v>447</v>
      </c>
      <c r="AN15" s="1" t="s">
        <v>354</v>
      </c>
      <c r="AO15" s="1" t="s">
        <v>99</v>
      </c>
      <c r="AP15" s="1" t="s">
        <v>164</v>
      </c>
      <c r="AQ15" s="1">
        <v>79.6</v>
      </c>
      <c r="AR15" s="1"/>
      <c r="AS15" s="1"/>
      <c r="AT15" s="1"/>
      <c r="AU15" s="1"/>
      <c r="AV15" s="1"/>
      <c r="AW15" s="1"/>
      <c r="AX15" s="1"/>
      <c r="AY15" s="1" t="s">
        <v>448</v>
      </c>
      <c r="AZ15" s="1" t="s">
        <v>449</v>
      </c>
      <c r="BA15" s="1" t="s">
        <v>356</v>
      </c>
      <c r="BB15" s="1" t="s">
        <v>357</v>
      </c>
      <c r="BC15" s="1" t="s">
        <v>102</v>
      </c>
      <c r="BD15" s="1" t="s">
        <v>142</v>
      </c>
      <c r="BE15" s="1">
        <v>76.7</v>
      </c>
      <c r="BF15" s="1">
        <v>7.67</v>
      </c>
      <c r="BG15" s="1"/>
      <c r="BH15" s="1"/>
      <c r="BI15" s="1"/>
      <c r="BJ15" s="1"/>
      <c r="BK15" s="1"/>
      <c r="BL15" s="1"/>
      <c r="BM15" s="1"/>
      <c r="BN15" s="1"/>
      <c r="BO15" s="1" t="s">
        <v>450</v>
      </c>
      <c r="BP15" s="1" t="s">
        <v>451</v>
      </c>
      <c r="BQ15" s="1" t="s">
        <v>452</v>
      </c>
      <c r="BR15" s="1" t="s">
        <v>453</v>
      </c>
      <c r="BS15" s="1">
        <v>9</v>
      </c>
      <c r="BT15" s="1" t="s">
        <v>454</v>
      </c>
      <c r="BU15" s="1" t="str">
        <f>HYPERLINK("https://nconnect.nicmar.ac.in/storage/profile/ProfilePhoto_P25710014_173564.jpg","Download")</f>
        <v>0</v>
      </c>
      <c r="BV15" s="3"/>
      <c r="BW15" s="3"/>
    </row>
    <row r="16" spans="1:75">
      <c r="A16" s="1" t="s">
        <v>75</v>
      </c>
      <c r="B16" s="1" t="s">
        <v>76</v>
      </c>
      <c r="C16" s="1" t="s">
        <v>455</v>
      </c>
      <c r="D16" s="1" t="s">
        <v>456</v>
      </c>
      <c r="E16" s="1"/>
      <c r="F16" s="1" t="s">
        <v>457</v>
      </c>
      <c r="G16" s="1" t="s">
        <v>458</v>
      </c>
      <c r="H16" s="1" t="s">
        <v>459</v>
      </c>
      <c r="I16" s="1" t="s">
        <v>460</v>
      </c>
      <c r="J16" s="1">
        <v>9413214300</v>
      </c>
      <c r="K16" s="1" t="s">
        <v>83</v>
      </c>
      <c r="L16" s="1" t="s">
        <v>461</v>
      </c>
      <c r="M16" s="1" t="s">
        <v>85</v>
      </c>
      <c r="N16" s="1" t="s">
        <v>462</v>
      </c>
      <c r="O16" s="1"/>
      <c r="P16" s="1" t="s">
        <v>122</v>
      </c>
      <c r="Q16" s="1" t="s">
        <v>463</v>
      </c>
      <c r="R16" s="1" t="s">
        <v>464</v>
      </c>
      <c r="S16" s="1">
        <v>8769251250</v>
      </c>
      <c r="T16" s="1" t="s">
        <v>465</v>
      </c>
      <c r="U16" s="1" t="s">
        <v>466</v>
      </c>
      <c r="V16" s="1">
        <v>9166777853</v>
      </c>
      <c r="W16" s="1" t="s">
        <v>220</v>
      </c>
      <c r="X16" s="1" t="s">
        <v>467</v>
      </c>
      <c r="Y16" s="1" t="s">
        <v>468</v>
      </c>
      <c r="Z16" s="1" t="s">
        <v>469</v>
      </c>
      <c r="AA16" s="1" t="s">
        <v>467</v>
      </c>
      <c r="AB16" s="1" t="s">
        <v>468</v>
      </c>
      <c r="AC16" s="1" t="s">
        <v>469</v>
      </c>
      <c r="AD16" s="1">
        <v>9.53</v>
      </c>
      <c r="AE16" s="1" t="s">
        <v>95</v>
      </c>
      <c r="AF16" s="1" t="s">
        <v>470</v>
      </c>
      <c r="AG16" s="1" t="s">
        <v>471</v>
      </c>
      <c r="AH16" s="1" t="s">
        <v>353</v>
      </c>
      <c r="AI16" s="1" t="s">
        <v>251</v>
      </c>
      <c r="AJ16" s="1">
        <v>93.33</v>
      </c>
      <c r="AK16" s="1"/>
      <c r="AL16" s="1" t="s">
        <v>470</v>
      </c>
      <c r="AM16" s="1" t="s">
        <v>471</v>
      </c>
      <c r="AN16" s="1"/>
      <c r="AO16" s="1" t="s">
        <v>164</v>
      </c>
      <c r="AP16" s="1" t="s">
        <v>103</v>
      </c>
      <c r="AQ16" s="1">
        <v>80</v>
      </c>
      <c r="AR16" s="1"/>
      <c r="AS16" s="1" t="s">
        <v>226</v>
      </c>
      <c r="AT16" s="1" t="s">
        <v>472</v>
      </c>
      <c r="AU16" s="1" t="s">
        <v>473</v>
      </c>
      <c r="AV16" s="1" t="s">
        <v>474</v>
      </c>
      <c r="AW16" s="1">
        <v>78.29</v>
      </c>
      <c r="AX16" s="1"/>
      <c r="AY16" s="1" t="s">
        <v>475</v>
      </c>
      <c r="AZ16" s="1" t="s">
        <v>476</v>
      </c>
      <c r="BA16" s="1"/>
      <c r="BB16" s="1"/>
      <c r="BC16" s="1" t="s">
        <v>477</v>
      </c>
      <c r="BD16" s="1" t="s">
        <v>173</v>
      </c>
      <c r="BE16" s="1">
        <v>93.9</v>
      </c>
      <c r="BF16" s="1">
        <v>9.39</v>
      </c>
      <c r="BG16" s="1"/>
      <c r="BH16" s="1"/>
      <c r="BI16" s="1"/>
      <c r="BJ16" s="1"/>
      <c r="BK16" s="1"/>
      <c r="BL16" s="1"/>
      <c r="BM16" s="1"/>
      <c r="BN16" s="1"/>
      <c r="BO16" s="1" t="s">
        <v>478</v>
      </c>
      <c r="BP16" s="1"/>
      <c r="BQ16" s="1"/>
      <c r="BR16" s="1" t="s">
        <v>479</v>
      </c>
      <c r="BS16" s="1">
        <v>15</v>
      </c>
      <c r="BT16" s="1" t="s">
        <v>480</v>
      </c>
      <c r="BU16" s="1" t="str">
        <f>HYPERLINK("https://nconnect.nicmar.ac.in/storage/profile/ProfilePhoto_P25710015_126583.jpg","Download")</f>
        <v>0</v>
      </c>
      <c r="BV16" s="3"/>
      <c r="BW16" s="3"/>
    </row>
    <row r="17" spans="1:75">
      <c r="A17" s="1" t="s">
        <v>75</v>
      </c>
      <c r="B17" s="1" t="s">
        <v>76</v>
      </c>
      <c r="C17" s="1" t="s">
        <v>481</v>
      </c>
      <c r="D17" s="1" t="s">
        <v>482</v>
      </c>
      <c r="E17" s="1"/>
      <c r="F17" s="1" t="s">
        <v>483</v>
      </c>
      <c r="G17" s="1" t="s">
        <v>484</v>
      </c>
      <c r="H17" s="1" t="s">
        <v>485</v>
      </c>
      <c r="I17" s="1" t="s">
        <v>486</v>
      </c>
      <c r="J17" s="1">
        <v>9447705544</v>
      </c>
      <c r="K17" s="1" t="s">
        <v>83</v>
      </c>
      <c r="L17" s="1" t="s">
        <v>487</v>
      </c>
      <c r="M17" s="1" t="s">
        <v>85</v>
      </c>
      <c r="N17" s="1" t="s">
        <v>488</v>
      </c>
      <c r="O17" s="1" t="s">
        <v>489</v>
      </c>
      <c r="P17" s="1"/>
      <c r="Q17" s="1" t="s">
        <v>490</v>
      </c>
      <c r="R17" s="1" t="s">
        <v>491</v>
      </c>
      <c r="S17" s="1">
        <v>9447025487</v>
      </c>
      <c r="T17" s="1" t="s">
        <v>187</v>
      </c>
      <c r="U17" s="1" t="s">
        <v>492</v>
      </c>
      <c r="V17" s="1">
        <v>9495925487</v>
      </c>
      <c r="W17" s="1" t="s">
        <v>187</v>
      </c>
      <c r="X17" s="1" t="s">
        <v>493</v>
      </c>
      <c r="Y17" s="1" t="s">
        <v>494</v>
      </c>
      <c r="Z17" s="1" t="s">
        <v>445</v>
      </c>
      <c r="AA17" s="1" t="s">
        <v>493</v>
      </c>
      <c r="AB17" s="1" t="s">
        <v>494</v>
      </c>
      <c r="AC17" s="1" t="s">
        <v>445</v>
      </c>
      <c r="AD17" s="1">
        <v>7.82</v>
      </c>
      <c r="AE17" s="1" t="s">
        <v>95</v>
      </c>
      <c r="AF17" s="1" t="s">
        <v>495</v>
      </c>
      <c r="AG17" s="1" t="s">
        <v>496</v>
      </c>
      <c r="AH17" s="1" t="s">
        <v>497</v>
      </c>
      <c r="AI17" s="1" t="s">
        <v>103</v>
      </c>
      <c r="AJ17" s="1">
        <v>76.83</v>
      </c>
      <c r="AK17" s="1"/>
      <c r="AL17" s="1" t="s">
        <v>495</v>
      </c>
      <c r="AM17" s="1" t="s">
        <v>498</v>
      </c>
      <c r="AN17" s="1"/>
      <c r="AO17" s="1" t="s">
        <v>280</v>
      </c>
      <c r="AP17" s="1" t="s">
        <v>169</v>
      </c>
      <c r="AQ17" s="1">
        <v>88.75</v>
      </c>
      <c r="AR17" s="1"/>
      <c r="AS17" s="1"/>
      <c r="AT17" s="1"/>
      <c r="AU17" s="1"/>
      <c r="AV17" s="1"/>
      <c r="AW17" s="1"/>
      <c r="AX17" s="1"/>
      <c r="AY17" s="1" t="s">
        <v>499</v>
      </c>
      <c r="AZ17" s="1" t="s">
        <v>500</v>
      </c>
      <c r="BA17" s="1"/>
      <c r="BB17" s="1"/>
      <c r="BC17" s="1" t="s">
        <v>172</v>
      </c>
      <c r="BD17" s="1" t="s">
        <v>230</v>
      </c>
      <c r="BE17" s="1">
        <v>75.5</v>
      </c>
      <c r="BF17" s="1">
        <v>7.55</v>
      </c>
      <c r="BG17" s="1"/>
      <c r="BH17" s="1"/>
      <c r="BI17" s="1"/>
      <c r="BJ17" s="1"/>
      <c r="BK17" s="1"/>
      <c r="BL17" s="1"/>
      <c r="BM17" s="1"/>
      <c r="BN17" s="1"/>
      <c r="BO17" s="1" t="s">
        <v>501</v>
      </c>
      <c r="BP17" s="1"/>
      <c r="BQ17" s="1"/>
      <c r="BR17" s="1" t="s">
        <v>502</v>
      </c>
      <c r="BS17" s="1">
        <v>12</v>
      </c>
      <c r="BT17" s="1" t="s">
        <v>503</v>
      </c>
      <c r="BU17" s="1" t="str">
        <f>HYPERLINK("https://nconnect.nicmar.ac.in/storage/profile/ProfilePhoto_P25710016_294317.jpg","Download")</f>
        <v>0</v>
      </c>
      <c r="BV17" s="3"/>
      <c r="BW17" s="3"/>
    </row>
    <row r="18" spans="1:75">
      <c r="A18" s="1" t="s">
        <v>75</v>
      </c>
      <c r="B18" s="1" t="s">
        <v>76</v>
      </c>
      <c r="C18" s="1" t="s">
        <v>504</v>
      </c>
      <c r="D18" s="1" t="s">
        <v>505</v>
      </c>
      <c r="E18" s="1"/>
      <c r="F18" s="1" t="s">
        <v>506</v>
      </c>
      <c r="G18" s="1" t="s">
        <v>507</v>
      </c>
      <c r="H18" s="1" t="s">
        <v>508</v>
      </c>
      <c r="I18" s="1" t="s">
        <v>509</v>
      </c>
      <c r="J18" s="1">
        <v>9074565322</v>
      </c>
      <c r="K18" s="1" t="s">
        <v>83</v>
      </c>
      <c r="L18" s="1" t="s">
        <v>510</v>
      </c>
      <c r="M18" s="1" t="s">
        <v>85</v>
      </c>
      <c r="N18" s="1" t="s">
        <v>511</v>
      </c>
      <c r="O18" s="1"/>
      <c r="P18" s="1" t="s">
        <v>122</v>
      </c>
      <c r="Q18" s="1" t="s">
        <v>512</v>
      </c>
      <c r="R18" s="1" t="s">
        <v>513</v>
      </c>
      <c r="S18" s="1">
        <v>9447456437</v>
      </c>
      <c r="T18" s="1" t="s">
        <v>187</v>
      </c>
      <c r="U18" s="1" t="s">
        <v>514</v>
      </c>
      <c r="V18" s="1">
        <v>8547356437</v>
      </c>
      <c r="W18" s="1" t="s">
        <v>158</v>
      </c>
      <c r="X18" s="1" t="s">
        <v>515</v>
      </c>
      <c r="Y18" s="1" t="s">
        <v>444</v>
      </c>
      <c r="Z18" s="1" t="s">
        <v>445</v>
      </c>
      <c r="AA18" s="1" t="s">
        <v>515</v>
      </c>
      <c r="AB18" s="1" t="s">
        <v>444</v>
      </c>
      <c r="AC18" s="1" t="s">
        <v>445</v>
      </c>
      <c r="AD18" s="1">
        <v>9.39</v>
      </c>
      <c r="AE18" s="1" t="s">
        <v>95</v>
      </c>
      <c r="AF18" s="1" t="s">
        <v>516</v>
      </c>
      <c r="AG18" s="1" t="s">
        <v>447</v>
      </c>
      <c r="AH18" s="1" t="s">
        <v>517</v>
      </c>
      <c r="AI18" s="1" t="s">
        <v>134</v>
      </c>
      <c r="AJ18" s="1">
        <v>85.5</v>
      </c>
      <c r="AK18" s="1">
        <v>9</v>
      </c>
      <c r="AL18" s="1" t="s">
        <v>518</v>
      </c>
      <c r="AM18" s="1" t="s">
        <v>519</v>
      </c>
      <c r="AN18" s="1"/>
      <c r="AO18" s="1" t="s">
        <v>520</v>
      </c>
      <c r="AP18" s="1" t="s">
        <v>332</v>
      </c>
      <c r="AQ18" s="1">
        <v>79.75</v>
      </c>
      <c r="AR18" s="1"/>
      <c r="AS18" s="1"/>
      <c r="AT18" s="1"/>
      <c r="AU18" s="1"/>
      <c r="AV18" s="1"/>
      <c r="AW18" s="1"/>
      <c r="AX18" s="1"/>
      <c r="AY18" s="1" t="s">
        <v>448</v>
      </c>
      <c r="AZ18" s="1" t="s">
        <v>521</v>
      </c>
      <c r="BA18" s="1"/>
      <c r="BB18" s="1"/>
      <c r="BC18" s="1" t="s">
        <v>196</v>
      </c>
      <c r="BD18" s="1" t="s">
        <v>522</v>
      </c>
      <c r="BE18" s="1">
        <v>74.55</v>
      </c>
      <c r="BF18" s="1">
        <v>7.83</v>
      </c>
      <c r="BG18" s="1"/>
      <c r="BH18" s="1"/>
      <c r="BI18" s="1"/>
      <c r="BJ18" s="1"/>
      <c r="BK18" s="1"/>
      <c r="BL18" s="1"/>
      <c r="BM18" s="1"/>
      <c r="BN18" s="1"/>
      <c r="BO18" s="1" t="s">
        <v>523</v>
      </c>
      <c r="BP18" s="1" t="s">
        <v>524</v>
      </c>
      <c r="BQ18" s="1" t="s">
        <v>525</v>
      </c>
      <c r="BR18" s="1" t="s">
        <v>526</v>
      </c>
      <c r="BS18" s="1">
        <v>9</v>
      </c>
      <c r="BT18" s="1" t="s">
        <v>527</v>
      </c>
      <c r="BU18" s="1" t="str">
        <f>HYPERLINK("https://nconnect.nicmar.ac.in/storage/profile/ProfilePhoto_P25710017_986312.jpg","Download")</f>
        <v>0</v>
      </c>
      <c r="BV18" s="3"/>
      <c r="BW18" s="3"/>
    </row>
    <row r="19" spans="1:75">
      <c r="A19" s="1" t="s">
        <v>75</v>
      </c>
      <c r="B19" s="1" t="s">
        <v>76</v>
      </c>
      <c r="C19" s="1" t="s">
        <v>528</v>
      </c>
      <c r="D19" s="1" t="s">
        <v>529</v>
      </c>
      <c r="E19" s="1" t="s">
        <v>530</v>
      </c>
      <c r="F19" s="1" t="s">
        <v>531</v>
      </c>
      <c r="G19" s="1" t="s">
        <v>532</v>
      </c>
      <c r="H19" s="1" t="s">
        <v>533</v>
      </c>
      <c r="I19" s="1" t="s">
        <v>534</v>
      </c>
      <c r="J19" s="1">
        <v>9892950125</v>
      </c>
      <c r="K19" s="1" t="s">
        <v>83</v>
      </c>
      <c r="L19" s="1" t="s">
        <v>535</v>
      </c>
      <c r="M19" s="1" t="s">
        <v>85</v>
      </c>
      <c r="N19" s="1" t="s">
        <v>536</v>
      </c>
      <c r="O19" s="1"/>
      <c r="P19" s="1" t="s">
        <v>87</v>
      </c>
      <c r="Q19" s="1" t="s">
        <v>537</v>
      </c>
      <c r="R19" s="1" t="s">
        <v>531</v>
      </c>
      <c r="S19" s="1">
        <v>9324647652</v>
      </c>
      <c r="T19" s="1" t="s">
        <v>538</v>
      </c>
      <c r="U19" s="1" t="s">
        <v>539</v>
      </c>
      <c r="V19" s="1">
        <v>7506274749</v>
      </c>
      <c r="W19" s="1" t="s">
        <v>127</v>
      </c>
      <c r="X19" s="1" t="s">
        <v>540</v>
      </c>
      <c r="Y19" s="1" t="s">
        <v>541</v>
      </c>
      <c r="Z19" s="1" t="s">
        <v>223</v>
      </c>
      <c r="AA19" s="1" t="s">
        <v>540</v>
      </c>
      <c r="AB19" s="1" t="s">
        <v>541</v>
      </c>
      <c r="AC19" s="1" t="s">
        <v>223</v>
      </c>
      <c r="AD19" s="1" t="s">
        <v>95</v>
      </c>
      <c r="AE19" s="1" t="s">
        <v>95</v>
      </c>
      <c r="AF19" s="1" t="s">
        <v>542</v>
      </c>
      <c r="AG19" s="1" t="s">
        <v>543</v>
      </c>
      <c r="AH19" s="1" t="s">
        <v>544</v>
      </c>
      <c r="AI19" s="1" t="s">
        <v>199</v>
      </c>
      <c r="AJ19" s="1">
        <v>66</v>
      </c>
      <c r="AK19" s="1"/>
      <c r="AL19" s="1" t="s">
        <v>545</v>
      </c>
      <c r="AM19" s="1" t="s">
        <v>543</v>
      </c>
      <c r="AN19" s="1" t="s">
        <v>354</v>
      </c>
      <c r="AO19" s="1" t="s">
        <v>546</v>
      </c>
      <c r="AP19" s="1" t="s">
        <v>281</v>
      </c>
      <c r="AQ19" s="1">
        <v>87.5</v>
      </c>
      <c r="AR19" s="1"/>
      <c r="AS19" s="1"/>
      <c r="AT19" s="1"/>
      <c r="AU19" s="1"/>
      <c r="AV19" s="1"/>
      <c r="AW19" s="1"/>
      <c r="AX19" s="1"/>
      <c r="AY19" s="1" t="s">
        <v>547</v>
      </c>
      <c r="AZ19" s="1" t="s">
        <v>548</v>
      </c>
      <c r="BA19" s="1" t="s">
        <v>356</v>
      </c>
      <c r="BB19" s="1" t="s">
        <v>357</v>
      </c>
      <c r="BC19" s="1" t="s">
        <v>169</v>
      </c>
      <c r="BD19" s="1" t="s">
        <v>549</v>
      </c>
      <c r="BE19" s="1">
        <v>69.1</v>
      </c>
      <c r="BF19" s="1">
        <v>6.91</v>
      </c>
      <c r="BG19" s="1"/>
      <c r="BH19" s="1"/>
      <c r="BI19" s="1"/>
      <c r="BJ19" s="1"/>
      <c r="BK19" s="1"/>
      <c r="BL19" s="1"/>
      <c r="BM19" s="1"/>
      <c r="BN19" s="1"/>
      <c r="BO19" s="1" t="s">
        <v>550</v>
      </c>
      <c r="BP19" s="1"/>
      <c r="BQ19" s="1"/>
      <c r="BR19" s="1" t="s">
        <v>551</v>
      </c>
      <c r="BS19" s="1">
        <v>18</v>
      </c>
      <c r="BT19" s="1" t="s">
        <v>552</v>
      </c>
      <c r="BU19" s="1" t="str">
        <f>HYPERLINK("https://nconnect.nicmar.ac.in/storage/profile/ProfilePhoto_P25710018_619738.jpg","Download")</f>
        <v>0</v>
      </c>
      <c r="BV19" s="3"/>
      <c r="BW19" s="3"/>
    </row>
    <row r="20" spans="1:75">
      <c r="A20" s="1" t="s">
        <v>75</v>
      </c>
      <c r="B20" s="1" t="s">
        <v>76</v>
      </c>
      <c r="C20" s="1" t="s">
        <v>553</v>
      </c>
      <c r="D20" s="1" t="s">
        <v>554</v>
      </c>
      <c r="E20" s="1" t="s">
        <v>555</v>
      </c>
      <c r="F20" s="1" t="s">
        <v>556</v>
      </c>
      <c r="G20" s="1" t="s">
        <v>557</v>
      </c>
      <c r="H20" s="1" t="s">
        <v>558</v>
      </c>
      <c r="I20" s="1" t="s">
        <v>559</v>
      </c>
      <c r="J20" s="1">
        <v>9307723277</v>
      </c>
      <c r="K20" s="1" t="s">
        <v>119</v>
      </c>
      <c r="L20" s="1" t="s">
        <v>560</v>
      </c>
      <c r="M20" s="1" t="s">
        <v>85</v>
      </c>
      <c r="N20" s="1" t="s">
        <v>561</v>
      </c>
      <c r="O20" s="1"/>
      <c r="P20" s="1" t="s">
        <v>242</v>
      </c>
      <c r="Q20" s="1" t="s">
        <v>562</v>
      </c>
      <c r="R20" s="1" t="s">
        <v>555</v>
      </c>
      <c r="S20" s="1">
        <v>9022262783</v>
      </c>
      <c r="T20" s="1" t="s">
        <v>295</v>
      </c>
      <c r="U20" s="1" t="s">
        <v>563</v>
      </c>
      <c r="V20" s="1">
        <v>7499580169</v>
      </c>
      <c r="W20" s="1" t="s">
        <v>158</v>
      </c>
      <c r="X20" s="1" t="s">
        <v>564</v>
      </c>
      <c r="Y20" s="1" t="s">
        <v>222</v>
      </c>
      <c r="Z20" s="1" t="s">
        <v>223</v>
      </c>
      <c r="AA20" s="1" t="s">
        <v>564</v>
      </c>
      <c r="AB20" s="1" t="s">
        <v>222</v>
      </c>
      <c r="AC20" s="1" t="s">
        <v>223</v>
      </c>
      <c r="AD20" s="1">
        <v>7.79</v>
      </c>
      <c r="AE20" s="1" t="s">
        <v>95</v>
      </c>
      <c r="AF20" s="1" t="s">
        <v>565</v>
      </c>
      <c r="AG20" s="1" t="s">
        <v>566</v>
      </c>
      <c r="AH20" s="1" t="s">
        <v>196</v>
      </c>
      <c r="AI20" s="1" t="s">
        <v>199</v>
      </c>
      <c r="AJ20" s="1">
        <v>65</v>
      </c>
      <c r="AK20" s="1">
        <v>0</v>
      </c>
      <c r="AL20" s="1"/>
      <c r="AM20" s="1"/>
      <c r="AN20" s="1"/>
      <c r="AO20" s="1"/>
      <c r="AP20" s="1"/>
      <c r="AQ20" s="1"/>
      <c r="AR20" s="1"/>
      <c r="AS20" s="1" t="s">
        <v>567</v>
      </c>
      <c r="AT20" s="1" t="s">
        <v>568</v>
      </c>
      <c r="AU20" s="1" t="s">
        <v>280</v>
      </c>
      <c r="AV20" s="1" t="s">
        <v>522</v>
      </c>
      <c r="AW20" s="1">
        <v>83.42</v>
      </c>
      <c r="AX20" s="1">
        <v>0</v>
      </c>
      <c r="AY20" s="1" t="s">
        <v>401</v>
      </c>
      <c r="AZ20" s="1" t="s">
        <v>569</v>
      </c>
      <c r="BA20" s="1"/>
      <c r="BB20" s="1"/>
      <c r="BC20" s="1" t="s">
        <v>570</v>
      </c>
      <c r="BD20" s="1" t="s">
        <v>549</v>
      </c>
      <c r="BE20" s="1">
        <v>64.9</v>
      </c>
      <c r="BF20" s="1">
        <v>7.24</v>
      </c>
      <c r="BG20" s="1"/>
      <c r="BH20" s="1"/>
      <c r="BI20" s="1"/>
      <c r="BJ20" s="1"/>
      <c r="BK20" s="1"/>
      <c r="BL20" s="1"/>
      <c r="BM20" s="1"/>
      <c r="BN20" s="1"/>
      <c r="BO20" s="1" t="s">
        <v>571</v>
      </c>
      <c r="BP20" s="1"/>
      <c r="BQ20" s="1"/>
      <c r="BR20" s="1" t="s">
        <v>572</v>
      </c>
      <c r="BS20" s="1"/>
      <c r="BT20" s="1" t="s">
        <v>573</v>
      </c>
      <c r="BU20" s="1" t="str">
        <f>HYPERLINK("https://nconnect.nicmar.ac.in/storage/profile/ProfilePhoto_P25710019_782951.jpg","Download")</f>
        <v>0</v>
      </c>
      <c r="BV20" s="3"/>
      <c r="BW20" s="3"/>
    </row>
    <row r="21" spans="1:75">
      <c r="A21" s="1" t="s">
        <v>75</v>
      </c>
      <c r="B21" s="1" t="s">
        <v>76</v>
      </c>
      <c r="C21" s="1" t="s">
        <v>574</v>
      </c>
      <c r="D21" s="1" t="s">
        <v>575</v>
      </c>
      <c r="E21" s="1" t="s">
        <v>576</v>
      </c>
      <c r="F21" s="1" t="s">
        <v>577</v>
      </c>
      <c r="G21" s="1" t="s">
        <v>578</v>
      </c>
      <c r="H21" s="1" t="s">
        <v>579</v>
      </c>
      <c r="I21" s="1" t="s">
        <v>580</v>
      </c>
      <c r="J21" s="1">
        <v>7756019981</v>
      </c>
      <c r="K21" s="1" t="s">
        <v>119</v>
      </c>
      <c r="L21" s="1" t="s">
        <v>581</v>
      </c>
      <c r="M21" s="1" t="s">
        <v>85</v>
      </c>
      <c r="N21" s="1" t="s">
        <v>561</v>
      </c>
      <c r="O21" s="1"/>
      <c r="P21" s="1" t="s">
        <v>122</v>
      </c>
      <c r="Q21" s="1" t="s">
        <v>582</v>
      </c>
      <c r="R21" s="1" t="s">
        <v>583</v>
      </c>
      <c r="S21" s="1">
        <v>9657774333</v>
      </c>
      <c r="T21" s="1" t="s">
        <v>584</v>
      </c>
      <c r="U21" s="1" t="s">
        <v>585</v>
      </c>
      <c r="V21" s="1">
        <v>8669837181</v>
      </c>
      <c r="W21" s="1" t="s">
        <v>220</v>
      </c>
      <c r="X21" s="1" t="s">
        <v>586</v>
      </c>
      <c r="Y21" s="1" t="s">
        <v>587</v>
      </c>
      <c r="Z21" s="1" t="s">
        <v>223</v>
      </c>
      <c r="AA21" s="1" t="s">
        <v>586</v>
      </c>
      <c r="AB21" s="1" t="s">
        <v>587</v>
      </c>
      <c r="AC21" s="1" t="s">
        <v>223</v>
      </c>
      <c r="AD21" s="1">
        <v>8.71</v>
      </c>
      <c r="AE21" s="1" t="s">
        <v>95</v>
      </c>
      <c r="AF21" s="1" t="s">
        <v>588</v>
      </c>
      <c r="AG21" s="1" t="s">
        <v>589</v>
      </c>
      <c r="AH21" s="1" t="s">
        <v>102</v>
      </c>
      <c r="AI21" s="1" t="s">
        <v>199</v>
      </c>
      <c r="AJ21" s="1">
        <v>83</v>
      </c>
      <c r="AK21" s="1"/>
      <c r="AL21" s="1"/>
      <c r="AM21" s="1"/>
      <c r="AN21" s="1"/>
      <c r="AO21" s="1"/>
      <c r="AP21" s="1"/>
      <c r="AQ21" s="1"/>
      <c r="AR21" s="1"/>
      <c r="AS21" s="1" t="s">
        <v>567</v>
      </c>
      <c r="AT21" s="1" t="s">
        <v>590</v>
      </c>
      <c r="AU21" s="1" t="s">
        <v>546</v>
      </c>
      <c r="AV21" s="1" t="s">
        <v>142</v>
      </c>
      <c r="AW21" s="1">
        <v>86.11</v>
      </c>
      <c r="AX21" s="1"/>
      <c r="AY21" s="1" t="s">
        <v>401</v>
      </c>
      <c r="AZ21" s="1" t="s">
        <v>591</v>
      </c>
      <c r="BA21" s="1"/>
      <c r="BB21" s="1"/>
      <c r="BC21" s="1" t="s">
        <v>570</v>
      </c>
      <c r="BD21" s="1" t="s">
        <v>549</v>
      </c>
      <c r="BE21" s="1">
        <v>78</v>
      </c>
      <c r="BF21" s="1">
        <v>7.8</v>
      </c>
      <c r="BG21" s="1"/>
      <c r="BH21" s="1"/>
      <c r="BI21" s="1"/>
      <c r="BJ21" s="1"/>
      <c r="BK21" s="1"/>
      <c r="BL21" s="1"/>
      <c r="BM21" s="1"/>
      <c r="BN21" s="1"/>
      <c r="BO21" s="1" t="s">
        <v>592</v>
      </c>
      <c r="BP21" s="1"/>
      <c r="BQ21" s="1"/>
      <c r="BR21" s="1" t="s">
        <v>593</v>
      </c>
      <c r="BS21" s="1"/>
      <c r="BT21" s="1"/>
      <c r="BU21" s="1" t="str">
        <f>HYPERLINK("https://nconnect.nicmar.ac.in/storage/profile/ProfilePhoto_P25710020_658142.jpg","Download")</f>
        <v>0</v>
      </c>
      <c r="BV21" s="3"/>
      <c r="BW21" s="3"/>
    </row>
    <row r="22" spans="1:75">
      <c r="A22" s="1" t="s">
        <v>75</v>
      </c>
      <c r="B22" s="1" t="s">
        <v>76</v>
      </c>
      <c r="C22" s="1" t="s">
        <v>594</v>
      </c>
      <c r="D22" s="1" t="s">
        <v>595</v>
      </c>
      <c r="E22" s="1" t="s">
        <v>596</v>
      </c>
      <c r="F22" s="1" t="s">
        <v>597</v>
      </c>
      <c r="G22" s="1" t="s">
        <v>598</v>
      </c>
      <c r="H22" s="1" t="s">
        <v>599</v>
      </c>
      <c r="I22" s="1" t="s">
        <v>600</v>
      </c>
      <c r="J22" s="1">
        <v>9028850589</v>
      </c>
      <c r="K22" s="1" t="s">
        <v>83</v>
      </c>
      <c r="L22" s="1" t="s">
        <v>601</v>
      </c>
      <c r="M22" s="1" t="s">
        <v>85</v>
      </c>
      <c r="N22" s="1" t="s">
        <v>602</v>
      </c>
      <c r="O22" s="1"/>
      <c r="P22" s="1" t="s">
        <v>122</v>
      </c>
      <c r="Q22" s="1" t="s">
        <v>603</v>
      </c>
      <c r="R22" s="1" t="s">
        <v>604</v>
      </c>
      <c r="S22" s="1">
        <v>9923014357</v>
      </c>
      <c r="T22" s="1" t="s">
        <v>605</v>
      </c>
      <c r="U22" s="1" t="s">
        <v>606</v>
      </c>
      <c r="V22" s="1">
        <v>9265625016</v>
      </c>
      <c r="W22" s="1" t="s">
        <v>158</v>
      </c>
      <c r="X22" s="1" t="s">
        <v>607</v>
      </c>
      <c r="Y22" s="1" t="s">
        <v>587</v>
      </c>
      <c r="Z22" s="1" t="s">
        <v>223</v>
      </c>
      <c r="AA22" s="1" t="s">
        <v>607</v>
      </c>
      <c r="AB22" s="1" t="s">
        <v>587</v>
      </c>
      <c r="AC22" s="1" t="s">
        <v>223</v>
      </c>
      <c r="AD22" s="1">
        <v>8.39</v>
      </c>
      <c r="AE22" s="1" t="s">
        <v>95</v>
      </c>
      <c r="AF22" s="1" t="s">
        <v>608</v>
      </c>
      <c r="AG22" s="1" t="s">
        <v>609</v>
      </c>
      <c r="AH22" s="1" t="s">
        <v>610</v>
      </c>
      <c r="AI22" s="1" t="s">
        <v>611</v>
      </c>
      <c r="AJ22" s="1">
        <v>65</v>
      </c>
      <c r="AK22" s="1"/>
      <c r="AL22" s="1" t="s">
        <v>612</v>
      </c>
      <c r="AM22" s="1" t="s">
        <v>609</v>
      </c>
      <c r="AN22" s="1" t="s">
        <v>354</v>
      </c>
      <c r="AO22" s="1" t="s">
        <v>613</v>
      </c>
      <c r="AP22" s="1" t="s">
        <v>353</v>
      </c>
      <c r="AQ22" s="1">
        <v>51.23</v>
      </c>
      <c r="AR22" s="1"/>
      <c r="AS22" s="1" t="s">
        <v>614</v>
      </c>
      <c r="AT22" s="1" t="s">
        <v>615</v>
      </c>
      <c r="AU22" s="1" t="s">
        <v>520</v>
      </c>
      <c r="AV22" s="1" t="s">
        <v>196</v>
      </c>
      <c r="AW22" s="1">
        <v>65.24</v>
      </c>
      <c r="AX22" s="1"/>
      <c r="AY22" s="1" t="s">
        <v>401</v>
      </c>
      <c r="AZ22" s="1" t="s">
        <v>616</v>
      </c>
      <c r="BA22" s="1" t="s">
        <v>428</v>
      </c>
      <c r="BB22" s="1" t="s">
        <v>617</v>
      </c>
      <c r="BC22" s="1" t="s">
        <v>199</v>
      </c>
      <c r="BD22" s="1" t="s">
        <v>522</v>
      </c>
      <c r="BE22" s="1">
        <v>81.2</v>
      </c>
      <c r="BF22" s="1">
        <v>8.85</v>
      </c>
      <c r="BG22" s="1"/>
      <c r="BH22" s="1"/>
      <c r="BI22" s="1"/>
      <c r="BJ22" s="1"/>
      <c r="BK22" s="1"/>
      <c r="BL22" s="1"/>
      <c r="BM22" s="1"/>
      <c r="BN22" s="1"/>
      <c r="BO22" s="1" t="s">
        <v>618</v>
      </c>
      <c r="BP22" s="1" t="s">
        <v>619</v>
      </c>
      <c r="BQ22" s="1"/>
      <c r="BR22" s="1"/>
      <c r="BS22" s="1"/>
      <c r="BT22" s="1" t="s">
        <v>620</v>
      </c>
      <c r="BU22" s="1" t="str">
        <f>HYPERLINK("https://nconnect.nicmar.ac.in/storage/profile/ProfilePhoto_P25710022_394518.jpg","Download")</f>
        <v>0</v>
      </c>
      <c r="BV22" s="3"/>
      <c r="BW22"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2026-09-19T15:14:38+05:30</dcterms:created>
  <dcterms:modified xsi:type="dcterms:W3CDTF">2026-09-19T15:14:38+05:30</dcterms:modified>
  <dc:title>Untitled Spreadsheet</dc:title>
  <dc:description/>
  <dc:subject/>
  <cp:keywords/>
  <cp:category/>
</cp:coreProperties>
</file>