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<sst xmlns="http://schemas.openxmlformats.org/spreadsheetml/2006/main" uniqueCount="617">
  <si>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</si>
  <si>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</si>
  <si>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</si>
  <si>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</si>
  <si>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</si>
  <si>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</si>
  <si>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</si>
  <si>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</si>
  <si>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</si>
  <si>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</si>
  <si>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</si>
  <si>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</si>
  <si>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</si>
  <si>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</si>
  <si>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</si>
  <si>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</si>
  <si>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</si>
  <si>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</si>
  <si>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</si>
  <si>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</si>
  <si>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</si>
  <si>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</si>
  <si>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</si>
  <si>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</si>
  <si>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</si>
  <si>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</si>
  <si>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</si>
  <si>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</si>
  <si>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</si>
  <si>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</si>
  <si>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</si>
  <si>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</si>
  <si>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</si>
  <si>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</si>
  <si>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</si>
  <si>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</si>
  <si>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</si>
  <si>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</si>
  <si>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</si>
  <si>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</si>
  <si>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</si>
  <si>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</si>
  <si>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</si>
  <si>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</si>
  <si>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</si>
  <si>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</si>
  <si>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</si>
  <si>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</si>
  <si>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</si>
  <si>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</si>
  <si>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</si>
  <si>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</si>
  <si>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</si>
  <si>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</si>
  <si>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</si>
  <si>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</si>
  <si>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</si>
  <si>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</si>
  <si>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</si>
  <si>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</si>
  <si>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</si>
  <si>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</si>
  <si>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</si>
  <si>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</si>
  <si>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</si>
  <si>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</si>
  <si>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</si>
  <si>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</si>
  <si>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</si>
  <si>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</si>
  <si>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</si>
  <si>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</si>
  <si>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</si>
  <si>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</si>
  <si>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</si>
  <si>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MBA-PEM</t>
  </si>
  <si>
    <t>2026-2028</t>
  </si>
  <si>
    <t>P26701071</t>
  </si>
  <si>
    <t>MD KHUSHNOOD</t>
  </si>
  <si>
    <t>ALAM</t>
  </si>
  <si>
    <t>Md Khushnood Alam</t>
  </si>
  <si>
    <t>khushnoodalam124@gmail.com</t>
  </si>
  <si>
    <t>P26701071@student.nicmar.ac.in</t>
  </si>
  <si>
    <t>Male</t>
  </si>
  <si>
    <t>24-Jan-2001</t>
  </si>
  <si>
    <t>Single</t>
  </si>
  <si>
    <t>ENGLISH,HINDI</t>
  </si>
  <si>
    <t>COOKING,SIGHTSEEING,SOLVING PUZZLES,WATCHING SERIES</t>
  </si>
  <si>
    <t>A+</t>
  </si>
  <si>
    <t>MD NISHAT ALAM</t>
  </si>
  <si>
    <t>BUSINESSMAN</t>
  </si>
  <si>
    <t>FARIDAH KHATOON</t>
  </si>
  <si>
    <t>HOMEMAKER</t>
  </si>
  <si>
    <t>Patna City</t>
  </si>
  <si>
    <t>Patna</t>
  </si>
  <si>
    <t>Bihar</t>
  </si>
  <si>
    <t>SHAHJAHANABAD APARTMENT, DWARKA SECTOR 11</t>
  </si>
  <si>
    <t>South West Delhi</t>
  </si>
  <si>
    <t>Delhi</t>
  </si>
  <si>
    <t>NA</t>
  </si>
  <si>
    <t>ST. ANNE'S HIGH SCHOOL</t>
  </si>
  <si>
    <t>CENTRAL BOARD OF SECONDARY EDUCATION, DELHI</t>
  </si>
  <si>
    <t>2015-Apr</t>
  </si>
  <si>
    <t>2016-Mar</t>
  </si>
  <si>
    <t>SATYAM INTERNATIONAL SCHOOL</t>
  </si>
  <si>
    <t>Science (PCM)</t>
  </si>
  <si>
    <t>2017-Apr</t>
  </si>
  <si>
    <t>2018-Mar</t>
  </si>
  <si>
    <t>ARYABHATTA KNOWLEDGE UNIVERSITY</t>
  </si>
  <si>
    <t>MACET, PATNA</t>
  </si>
  <si>
    <t>Bachelor of Technology (B.Tech)</t>
  </si>
  <si>
    <t>Mechanical Engineering</t>
  </si>
  <si>
    <t>2018-Aug</t>
  </si>
  <si>
    <t>2022-Jul</t>
  </si>
  <si>
    <t>MS OFFICE,AUTOCAD,TEKLA,AVEVAE3D</t>
  </si>
  <si>
    <t>Metron Engineering PVT. LTD. | Site Engineer | Ranchi, Jharkhand | Aug 2022 | Jun 2026 | 3 Years, 10 Months, 22 Days | 4.32</t>
  </si>
  <si>
    <t>46 month(s)</t>
  </si>
  <si>
    <t>Metron Engineering PVT. LTD. | Site Apprentice | Ranchi, Jharkhand | Jun 2021 | Sep 2021 | 9 Weeks</t>
  </si>
  <si>
    <t>Piping Design Engineering
Manufacturing Guidelines for Product Design
Principles of Management
Nature and Properties of Materials
ACE Engineering Academy
Mattra
Summer Training at E &amp; ICT Academy, IIT Kanpur
Internshipwala Careers
Internship on Industrial Machines</t>
  </si>
  <si>
    <t>P26701119</t>
  </si>
  <si>
    <t xml:space="preserve">Saloni </t>
  </si>
  <si>
    <t xml:space="preserve">Jaiprakash </t>
  </si>
  <si>
    <t xml:space="preserve">Poddar </t>
  </si>
  <si>
    <t xml:space="preserve">Saloni  Jaiprakash  Poddar </t>
  </si>
  <si>
    <t>poddarsalonijaiprakash@gmail.com</t>
  </si>
  <si>
    <t>P26701119@student.nicmar.ac.in</t>
  </si>
  <si>
    <t>Female</t>
  </si>
  <si>
    <t>13-Jul-2002</t>
  </si>
  <si>
    <t xml:space="preserve">English Hindi Marathi </t>
  </si>
  <si>
    <t>Anchoring ,Extracurricular Activities,Social Engagement,Event Planning &amp; Organizing</t>
  </si>
  <si>
    <t>Jaiprakash Poddar</t>
  </si>
  <si>
    <t xml:space="preserve">Finance Manager </t>
  </si>
  <si>
    <t>Sunita Poddar</t>
  </si>
  <si>
    <t>Home maker</t>
  </si>
  <si>
    <t xml:space="preserve">Poddar niwas ,Kshtriya nagar , Bavdhan Patil nagar Pune </t>
  </si>
  <si>
    <t>Pune</t>
  </si>
  <si>
    <t>Maharashtra</t>
  </si>
  <si>
    <t>Suryadatta national School</t>
  </si>
  <si>
    <t>CBSE Pune Maharastra</t>
  </si>
  <si>
    <t>2018-Jul</t>
  </si>
  <si>
    <t>2019-Apr</t>
  </si>
  <si>
    <t>2020-Jul</t>
  </si>
  <si>
    <t>Savitribai phule University</t>
  </si>
  <si>
    <t xml:space="preserve">JSPM Rajarshi Shaho College of Engineering </t>
  </si>
  <si>
    <t>Electrical Engineering</t>
  </si>
  <si>
    <t>2020-Jun</t>
  </si>
  <si>
    <t>2024-Jul</t>
  </si>
  <si>
    <t>AutoCAD,Advance Excel , SAP</t>
  </si>
  <si>
    <t>Dmart Avenue supermart Lmt | MEP Qyantity Surveyor | Mumbai | Feb 2025 | Jul 2026 | 1 Years, 4 Months, 27 Days | 5.00</t>
  </si>
  <si>
    <t>16 month(s)</t>
  </si>
  <si>
    <t>P26701121</t>
  </si>
  <si>
    <t>VANSHIKA</t>
  </si>
  <si>
    <t>PARIKH</t>
  </si>
  <si>
    <t>Vanshika Parikh</t>
  </si>
  <si>
    <t>P26701121@student.nicmar.ac.in</t>
  </si>
  <si>
    <t>03-Feb-2001</t>
  </si>
  <si>
    <t>ENGLISH, HINDI, GUJARATI, MARATHI (UNDERSTANDS)</t>
  </si>
  <si>
    <t>reading,Music,Dancing,Sports,Yoga,Sketching</t>
  </si>
  <si>
    <t>B+</t>
  </si>
  <si>
    <t>Alok Parikh</t>
  </si>
  <si>
    <t>Business</t>
  </si>
  <si>
    <t>Jyoti Parikh</t>
  </si>
  <si>
    <t>Business partner &amp; homemaker</t>
  </si>
  <si>
    <t>B-2/2, VINAYKUNJ, C-5, CHANRIKA NAGAR COLONY, SIGRA, VARANASI (221010)</t>
  </si>
  <si>
    <t>Varanasi</t>
  </si>
  <si>
    <t>Uttar Pradesh</t>
  </si>
  <si>
    <t>Delhi Public School, Varanasi</t>
  </si>
  <si>
    <t>Central Board of Secondary Education</t>
  </si>
  <si>
    <t>2018-Apr</t>
  </si>
  <si>
    <t>Little Flower House</t>
  </si>
  <si>
    <t>Savitribai Phule Pune University</t>
  </si>
  <si>
    <t>Smef's Brick School of Architecture</t>
  </si>
  <si>
    <t>Bachelor of Architecture (B.Arch.)</t>
  </si>
  <si>
    <t>Architecture</t>
  </si>
  <si>
    <t>2019-Aug</t>
  </si>
  <si>
    <t>2024-May</t>
  </si>
  <si>
    <t>AutoCAD, Sketchup, Lumion, Photoshop, PowerPoint, Excel,Revit, Rhino3D, Grasshopper, Enscape ,MS Project</t>
  </si>
  <si>
    <t>Roomstory AI | Technical designer | Gurgaon | Jun 2024 | Dec 2024 | 0 Years, 6 Months, 16 Days | 1.8
Tula by Aka | Project Architect | Varanasi | Mar 2025 | Feb 2026 | 0 Years, 11 Months, 0 Days | 3
Freelance Projects &amp; Woven Creations | Project architect for my own projects, Content creator, finance and common platform for family business | Varanasi, Remote | Feb 2026 | May 2026 | 0 Years, 3 Months, 21 Days | 3.5</t>
  </si>
  <si>
    <t>21 month(s)</t>
  </si>
  <si>
    <t>Edifice Consultants Pvt. Ltd.  | Intern | Mumbai | Jun 2023 | Oct 2023 | 19 Weeks | Campus Internship
Whitespace Architects, Varanasi | Technical Writer | Remote | Feb 2023 | Oct 2023 | 38 Weeks</t>
  </si>
  <si>
    <t>MBA-NBS</t>
  </si>
  <si>
    <t>P26703017</t>
  </si>
  <si>
    <t>KETA</t>
  </si>
  <si>
    <t>PRANAY</t>
  </si>
  <si>
    <t>PATEL</t>
  </si>
  <si>
    <t>Keta Pranay Patel</t>
  </si>
  <si>
    <t>P26703017@student.nicmar.ac.in</t>
  </si>
  <si>
    <t>16-Jan-2003</t>
  </si>
  <si>
    <t>HINDI ,ENGLISH ,GUJARATI</t>
  </si>
  <si>
    <t>Reading books, listening to music,doing artwork</t>
  </si>
  <si>
    <t>O+</t>
  </si>
  <si>
    <t>PRANAY PATEL</t>
  </si>
  <si>
    <t xml:space="preserve">BUSINESS </t>
  </si>
  <si>
    <t>HEMLATA PATEL</t>
  </si>
  <si>
    <t>HOUSEWIFE</t>
  </si>
  <si>
    <t>A-30 DWARKESH BUNGLOW , NEAR CHANNI POLICE STATION , CHANNI, VADODARA</t>
  </si>
  <si>
    <t>Vadodara</t>
  </si>
  <si>
    <t>Gujarat</t>
  </si>
  <si>
    <t>Urmi school</t>
  </si>
  <si>
    <t xml:space="preserve">Gseb gujarat </t>
  </si>
  <si>
    <t>2019-Mar</t>
  </si>
  <si>
    <t>My shannen school</t>
  </si>
  <si>
    <t xml:space="preserve">Gseb </t>
  </si>
  <si>
    <t>2020-Apr</t>
  </si>
  <si>
    <t>2021-May</t>
  </si>
  <si>
    <t xml:space="preserve">Maharaja sayajirao university of Baroda </t>
  </si>
  <si>
    <t>Bachelor of Engineering (B.E.)</t>
  </si>
  <si>
    <t>Civil Engineering</t>
  </si>
  <si>
    <t>2021-Aug</t>
  </si>
  <si>
    <t>2025-May</t>
  </si>
  <si>
    <t>Autocad staad excel</t>
  </si>
  <si>
    <t>P26703056</t>
  </si>
  <si>
    <t>Sarade</t>
  </si>
  <si>
    <t>Deepak</t>
  </si>
  <si>
    <t>Nanasaheb</t>
  </si>
  <si>
    <t>Sarade Deepak Nanasaheb</t>
  </si>
  <si>
    <t>deepaksarade.dsp7@gmail.com</t>
  </si>
  <si>
    <t>P26703056@student.nicmar.ac.in</t>
  </si>
  <si>
    <t>14-Nov-2001</t>
  </si>
  <si>
    <t>English, Hindi,Marathi</t>
  </si>
  <si>
    <t>Music,Movies,Driving</t>
  </si>
  <si>
    <t>AB+</t>
  </si>
  <si>
    <t>Nanasaheb Rajendra Sarade</t>
  </si>
  <si>
    <t>Farmer</t>
  </si>
  <si>
    <t>Pooja Nanasaheb Sarade</t>
  </si>
  <si>
    <t>Housewife</t>
  </si>
  <si>
    <t>A/P Kangaon, Near Vitthal Temple, Tal - Daund, Dist - Pune</t>
  </si>
  <si>
    <t>A502, GT Pride, Near Sentosa Resort, Ravet, PCMC</t>
  </si>
  <si>
    <t>Aadarsh Vidyalaya Kangaon</t>
  </si>
  <si>
    <t>State Board, Maharashtra</t>
  </si>
  <si>
    <t>2016-May</t>
  </si>
  <si>
    <t>2017-Mar</t>
  </si>
  <si>
    <t xml:space="preserve">Gopinath Jr. College, Varvand  </t>
  </si>
  <si>
    <t>2018-May</t>
  </si>
  <si>
    <t>2019-Feb</t>
  </si>
  <si>
    <t>Shivaji University, Kolhapur</t>
  </si>
  <si>
    <t>KIT College of Engineering, Kolhapur, Maharashra</t>
  </si>
  <si>
    <t>2023-Jul</t>
  </si>
  <si>
    <t>Microsoft Office 365 (Excel/Word/Powerpoint/Outlook),AutoCAD,SAP Material Management,ERP (WorksWare/PCSoft)</t>
  </si>
  <si>
    <t>Vivian Conveyors Pvt. Ltd. | Purchase In Charge | Pune | Oct 2025 | May 2026 | 0 Years, 7 Months, 15 Days | 4.02
Cee Dee Vacuum Equipment Pvt. Ltd. | Graduate Engineer Trainee - Proposal &amp; Estimation  | Pune | Jan 2024 | Apr 2025 | 1 Years, 3 Months, 1 Days | 3</t>
  </si>
  <si>
    <t>22 month(s)</t>
  </si>
  <si>
    <t>Hemant Precool &amp; Agrotech Pvt. Ltd. | Intern - Material Management | Sangli | Jul 2023 | Jan 2024 | 24 Weeks
J.D. Industries, Belgaum | Intern - Process | Belgaum | Jan 2023 | Apr 2023 | 13 Weeks</t>
  </si>
  <si>
    <t>SAP Material Management
Lean Six Sigma Green Belt
Certified Ready Engineer by Tata Technologies</t>
  </si>
  <si>
    <t>MBA-SEM</t>
  </si>
  <si>
    <t>P26706013</t>
  </si>
  <si>
    <t>Aaditya</t>
  </si>
  <si>
    <t>Sharma</t>
  </si>
  <si>
    <t>Aaditya Sharma</t>
  </si>
  <si>
    <t>aaditya2005s@gmail.com</t>
  </si>
  <si>
    <t>P26706013@student.nicmar.ac.in</t>
  </si>
  <si>
    <t>09-Sep-2005</t>
  </si>
  <si>
    <t>Hindi,English</t>
  </si>
  <si>
    <t>Sports,Badminton,Music</t>
  </si>
  <si>
    <t>Naveen Kumar</t>
  </si>
  <si>
    <t>Suman Lata</t>
  </si>
  <si>
    <t>C/O: Naveen Kumar, Village Ladher, Post Office Pater, Tehsil Ghumarwin, Ladher (370), PO: Massour, DIST: Bilaspur, Himachal Pradesh, 174026</t>
  </si>
  <si>
    <t>Bilaspur</t>
  </si>
  <si>
    <t>Himachal Pradesh</t>
  </si>
  <si>
    <t>MINERVA SR SEC SCHOOL, GHUMARWIN</t>
  </si>
  <si>
    <t>HIMACHAL PARDESH BOARD OF SCHOOL EDUCATION, HIMACHAL PRADESH</t>
  </si>
  <si>
    <t>2020-Mar</t>
  </si>
  <si>
    <t>2021-Mar</t>
  </si>
  <si>
    <t>2022-Mar</t>
  </si>
  <si>
    <t>HIMACHAL PRADESH TECHNICAL UNIVERSITY</t>
  </si>
  <si>
    <t>JAWAHARLAL NEHRU GOVERNMENT ENGINEERING COLLEGE ,SUNDAR NAGAR ,HIMACHAL PRADESH</t>
  </si>
  <si>
    <t>2022-Aug</t>
  </si>
  <si>
    <t>2026-Jul</t>
  </si>
  <si>
    <t>AutoCAD ,Water GEMS ,STAAD.Pro,Primavera,MS excel,MS PowerPoint</t>
  </si>
  <si>
    <t>MBA-REUIM</t>
  </si>
  <si>
    <t>P26702025</t>
  </si>
  <si>
    <t>P26702025@student.nicmar.ac.in</t>
  </si>
  <si>
    <t>No Uploaded</t>
  </si>
  <si>
    <t>P26702059</t>
  </si>
  <si>
    <t>P26702059@student.nicmar.ac.in</t>
  </si>
  <si>
    <t>MBA-ACM</t>
  </si>
  <si>
    <t>P26700002</t>
  </si>
  <si>
    <t>Aditya Sreeram</t>
  </si>
  <si>
    <t>Dharmavaram</t>
  </si>
  <si>
    <t>Aditya Sreeram Dharmavaram</t>
  </si>
  <si>
    <t>adityasreeram08@gmail.com</t>
  </si>
  <si>
    <t>P26700002@student.nicmar.ac.in</t>
  </si>
  <si>
    <t>29-Aug-2003</t>
  </si>
  <si>
    <t>Telugu,Hindi,English,Kannada</t>
  </si>
  <si>
    <t>Reading,Movies,Music,Exploring AI,Basketball,Fitness,Meditation &amp; Shambhavi Kriya,Volunteering</t>
  </si>
  <si>
    <t>D Prabhakar</t>
  </si>
  <si>
    <t>Retired MEO</t>
  </si>
  <si>
    <t>D Rupavani</t>
  </si>
  <si>
    <t>Homemaker</t>
  </si>
  <si>
    <t>11/629 GDS Street</t>
  </si>
  <si>
    <t>Kadapa</t>
  </si>
  <si>
    <t>Andhra Pradesh</t>
  </si>
  <si>
    <t>Nirmala English Medium High School</t>
  </si>
  <si>
    <t>Board Of Secondary Education Andhra Pradesh</t>
  </si>
  <si>
    <t>Narayana Junior College</t>
  </si>
  <si>
    <t>Board Of Intermediate Education Andhra Pradesh</t>
  </si>
  <si>
    <t>2018-Jun</t>
  </si>
  <si>
    <t>2020-May</t>
  </si>
  <si>
    <t>JNTUA, Ananthapuramu</t>
  </si>
  <si>
    <t>KSRM College Of Engineering Andhra Pradesh</t>
  </si>
  <si>
    <t>2021-Jan</t>
  </si>
  <si>
    <t>AutoCAD,MS Office,MS Project,Agisoft Metashape,Sketchup</t>
  </si>
  <si>
    <t>MEIL (EPPL Payroll) | Project Planning &amp; Coordination – Civil(GET) | Bagalkot, Karnataka | Jun 2024 | Aug 2025 | 1 Years, 1 Months, 24 Days | 2.39</t>
  </si>
  <si>
    <t>13 month(s)</t>
  </si>
  <si>
    <t>L &amp; T -Buildings &amp; Factories | Project Intern | Hyderabad-Telangana | Sep 2023 | Oct 2023 | 3 Weeks</t>
  </si>
  <si>
    <t>NPTEL-Municipal Solid Waste Management
NPTEL-Introduction to Internet of Things
Excel-Microsoft Excel course Beginner to Expert 2023 
AutoCAD-2D Workshop</t>
  </si>
  <si>
    <t>P26700020</t>
  </si>
  <si>
    <t>Ayush</t>
  </si>
  <si>
    <t>Ranjan</t>
  </si>
  <si>
    <t>Ayush Ranjan</t>
  </si>
  <si>
    <t>P26700020@student.nicmar.ac.in</t>
  </si>
  <si>
    <t>15-Jun-2002</t>
  </si>
  <si>
    <t xml:space="preserve">Hindi, English </t>
  </si>
  <si>
    <t xml:space="preserve">Playing Guitar , Singing </t>
  </si>
  <si>
    <t xml:space="preserve">Manoj Kumar Singh </t>
  </si>
  <si>
    <t>Private Job</t>
  </si>
  <si>
    <t xml:space="preserve">Ranjana Singh </t>
  </si>
  <si>
    <t>House maker</t>
  </si>
  <si>
    <t xml:space="preserve">Devi Mandap Road Hesal Ratu Road Ranchi Jharkhand </t>
  </si>
  <si>
    <t>Ranchi</t>
  </si>
  <si>
    <t>Jharkhand</t>
  </si>
  <si>
    <t xml:space="preserve">D.A.V Public School Hehal Ranchi </t>
  </si>
  <si>
    <t xml:space="preserve">Ranchi Jharkhand </t>
  </si>
  <si>
    <t xml:space="preserve">Manipal Institute of Technology </t>
  </si>
  <si>
    <t xml:space="preserve">Manipal Udupi Karnataka </t>
  </si>
  <si>
    <t>2020-Oct</t>
  </si>
  <si>
    <t>2024-Nov</t>
  </si>
  <si>
    <t>AutoCAD, MS Office, Etabs , Star pro , Arc Gis, Waldo</t>
  </si>
  <si>
    <t>P26700050</t>
  </si>
  <si>
    <t>PRASHANT</t>
  </si>
  <si>
    <t>PRAMOD</t>
  </si>
  <si>
    <t>MANE</t>
  </si>
  <si>
    <t>Prashant Pramod Mane</t>
  </si>
  <si>
    <t>prashantmane325@gmail.com</t>
  </si>
  <si>
    <t>P26700050@student.nicmar.ac.in</t>
  </si>
  <si>
    <t>23-Jul-2001</t>
  </si>
  <si>
    <t>English Hindi Marathi</t>
  </si>
  <si>
    <t>Reading,Outdoor Sports,Hiking</t>
  </si>
  <si>
    <t>PRAMOD MANE</t>
  </si>
  <si>
    <t>RETIRED</t>
  </si>
  <si>
    <t>PRATIBHA MANE</t>
  </si>
  <si>
    <t>TEACHER</t>
  </si>
  <si>
    <t xml:space="preserve">
FLAT NO 6 ASAWARI APT NEAR BHIMSEN JOSHI NATYAGRAH AUNDH PUNE</t>
  </si>
  <si>
    <t>Aundh
FLAT NO 6 ASAWARI APT NEAR BHIMSEN JOSHI NATYAGRAH AUNDH PUNE</t>
  </si>
  <si>
    <t>VIDYA BHAVAN HIGH SCHOOL AND JUNIOR COLLEGE</t>
  </si>
  <si>
    <t>MAHARASHTRA STATE BOARD OF SECONDARY AND HIGHER SECONDARY EDUCATION-PUNE BOARD</t>
  </si>
  <si>
    <t>2011-May</t>
  </si>
  <si>
    <t>2017-May</t>
  </si>
  <si>
    <t>BHONSALA MILITARY SCHOOL NASHIK</t>
  </si>
  <si>
    <t>MAHARASHTRA STATE BOARD OF SECONDARY AND HIGHER SECONDARY EDUCATION-NASHIK BOARD</t>
  </si>
  <si>
    <t>2017-Jun</t>
  </si>
  <si>
    <t>2019-May</t>
  </si>
  <si>
    <t>SPPU UNIVERSITY PUNE</t>
  </si>
  <si>
    <t>JSPM'S RSCOE COLLEGE OF ENGINEERING TATHAWADE</t>
  </si>
  <si>
    <t>2025-Dec</t>
  </si>
  <si>
    <t>MS OFFICE MS PROJECT PRIMAVERA,Excel</t>
  </si>
  <si>
    <t>Rajpath Infracon Pvt.Ltd | Junior Engineer | Baner, Pune | Sep 2024 | Apr 2026 | 1 Years, 7 Months, 28 Days | 2.67</t>
  </si>
  <si>
    <t>19 month(s)</t>
  </si>
  <si>
    <t>P26700076</t>
  </si>
  <si>
    <t>P26700076@student.nicmar.ac.in</t>
  </si>
  <si>
    <t>P26700081</t>
  </si>
  <si>
    <t>Arunkumar</t>
  </si>
  <si>
    <t>Govind Giri</t>
  </si>
  <si>
    <t>Arunkumar Govind Giri</t>
  </si>
  <si>
    <t>arunkumargovindgiri9@gmail.com</t>
  </si>
  <si>
    <t>P26700081@student.nicmar.ac.in</t>
  </si>
  <si>
    <t>05-Aug-2001</t>
  </si>
  <si>
    <t>Hindi, English, Telugu, Marathi</t>
  </si>
  <si>
    <t xml:space="preserve">Reading Novel, Dancing, Long Bike rides </t>
  </si>
  <si>
    <t>Narayan Govind Giri</t>
  </si>
  <si>
    <t>Late Yadamma</t>
  </si>
  <si>
    <t>H.No: 3-13-8, Kalalwadi Colony, Subash Road</t>
  </si>
  <si>
    <t>Narayanpet</t>
  </si>
  <si>
    <t>Telangana</t>
  </si>
  <si>
    <t>Krishnaveni High School</t>
  </si>
  <si>
    <t>Board of Secondary Education, Telangana</t>
  </si>
  <si>
    <t>2013-May</t>
  </si>
  <si>
    <t>Narayan Junior College</t>
  </si>
  <si>
    <t>Telangana State Board of Intermediate Education</t>
  </si>
  <si>
    <t>2017-Jul</t>
  </si>
  <si>
    <t>National Institute of Technology, Calicut</t>
  </si>
  <si>
    <t>National Institute of Technology, Calicut, Kerala</t>
  </si>
  <si>
    <t>Bachelor of Architecture</t>
  </si>
  <si>
    <t>AutoCAD Revit SketchUp V-Ray Lumion Project Management Communication Time Management Site Planning Construction Documents Design Thinking Problem Solving Architectural design 3D modeling software Construction materials evaluation Client relationship manag</t>
  </si>
  <si>
    <t>Olympeo Infrastructure | Assistant Manager - Design &amp; Construction | Navi Mumbai | Nov 2024 | Jan 2026 | 1 Years, 2 Months, 2 Days | 3.6
R S De | Junior Architect | Navi Mumbai | Aug 2024 | Oct 2024 | 0 Years, 2 Months, 12 Days | 2.88</t>
  </si>
  <si>
    <t>Kanan Modi Associates  | Intern Architect | Hyderabad | Jan 2023 | Jun 2023 | 25 Weeks | Campus Internship</t>
  </si>
  <si>
    <t xml:space="preserve">Council Of Architecture </t>
  </si>
  <si>
    <t>P26700132</t>
  </si>
  <si>
    <t>Pavan</t>
  </si>
  <si>
    <t>R</t>
  </si>
  <si>
    <t>Pavan R</t>
  </si>
  <si>
    <t>P26700132@student.nicmar.ac.in</t>
  </si>
  <si>
    <t>25-Jan-2000</t>
  </si>
  <si>
    <t>English,Kannada,Hindi</t>
  </si>
  <si>
    <t xml:space="preserve">Sketching ,Reading ,Photography ,Travelling,Bike riding </t>
  </si>
  <si>
    <t xml:space="preserve">518505777 464 </t>
  </si>
  <si>
    <t>Rangaswamy G V</t>
  </si>
  <si>
    <t xml:space="preserve">BMTC bus conductor </t>
  </si>
  <si>
    <t>Sujatha Y B</t>
  </si>
  <si>
    <t>Govt teacher</t>
  </si>
  <si>
    <t>Bandajji nilaya, hassan road, near ganesh marbles, Tiptur</t>
  </si>
  <si>
    <t>Tumkur</t>
  </si>
  <si>
    <t>Karnataka</t>
  </si>
  <si>
    <t>Kalpataru Central School</t>
  </si>
  <si>
    <t>CBSE, Tiptur, Tumkur</t>
  </si>
  <si>
    <t>2015-Jun</t>
  </si>
  <si>
    <t>Narayana PU College</t>
  </si>
  <si>
    <t xml:space="preserve">Department of Pre-University Education </t>
  </si>
  <si>
    <t>2016-Jul</t>
  </si>
  <si>
    <t>Visvesvaraya Technological University (VTU)</t>
  </si>
  <si>
    <t>BMS School Of Architecture</t>
  </si>
  <si>
    <t>2023-Aug</t>
  </si>
  <si>
    <t>AutoCAD, MS Office, Revit,naviswork</t>
  </si>
  <si>
    <t>z-axis Design Studio | Project Architect | BTM Layout Bengaluru | Jul 2023 | Dec 2023 | 0 Years, 5 Months, 5 Days | 2.2
Inform Architects | Junior  Architect | Banashankari, Bengaluru | Apr 2024 | Jul 2025 | 1 Years, 2 Months, 15 Days | 3.84
Sobha Ltd | Senior Executive - Junior Architect | Bellandur, Bengaluru | Sep 2025 | Jun 2026 | 0 Years, 9 Months, 29 Days | 5.08</t>
  </si>
  <si>
    <t>29 month(s)</t>
  </si>
  <si>
    <t>Mallikarjuna and Associates | Internship Trainee | BTM Layout, Bengaluru | Aug 2022 | Dec 2022 | 16 Weeks | Campus Internship</t>
  </si>
  <si>
    <t>P26700422</t>
  </si>
  <si>
    <t>Barath</t>
  </si>
  <si>
    <t>M</t>
  </si>
  <si>
    <t>Barath M</t>
  </si>
  <si>
    <t>P26700422@student.nicmar.ac.in</t>
  </si>
  <si>
    <t>26-Apr-2004</t>
  </si>
  <si>
    <t>English,Hindi,Malayalam,Tamil,Kannmada</t>
  </si>
  <si>
    <t>Basketball,Movie,Anime</t>
  </si>
  <si>
    <t>K G Maheswaran</t>
  </si>
  <si>
    <t>Civil Servant</t>
  </si>
  <si>
    <t>Jayasree R</t>
  </si>
  <si>
    <t>Sree, 17, 3rd Cross, Vekateshwara Layout, Munnekolala, Marathahalli, Bagalore-560037</t>
  </si>
  <si>
    <t>Bangalore Urban</t>
  </si>
  <si>
    <t>KV ASC Centre, Bangalore</t>
  </si>
  <si>
    <t>CBSE, Bangalore</t>
  </si>
  <si>
    <t>2021-Apr</t>
  </si>
  <si>
    <t>2022-May</t>
  </si>
  <si>
    <t>VTU</t>
  </si>
  <si>
    <t>BMS College of Engineering, Bangalore</t>
  </si>
  <si>
    <t>2022-Dec</t>
  </si>
  <si>
    <t>2026-Jun</t>
  </si>
  <si>
    <t>AutoCAD, Revit,StaadPro,Etabs</t>
  </si>
  <si>
    <t>Synergasia BE-Nex Pvt Ltd, InCoBAN | Intern | Bangalore | Jan 2026 | Apr 2026 | 14 Weeks | Campus Internship
BIAL | Intern | Bangalore | Jul 2025 | Aug 2025 | 4 Weeks</t>
  </si>
  <si>
    <t>P26700451</t>
  </si>
  <si>
    <t>KOYA</t>
  </si>
  <si>
    <t>ACHYUTHA</t>
  </si>
  <si>
    <t>NAGA SAI MANIKANTA</t>
  </si>
  <si>
    <t>Koya Achyutha Naga Sai Manikanta</t>
  </si>
  <si>
    <t>P26700451@student.nicmar.ac.in</t>
  </si>
  <si>
    <t>18-Aug-2001</t>
  </si>
  <si>
    <t>ENGLISH ,HINDHI,TELUGU</t>
  </si>
  <si>
    <t>SINGING,PLAYING BADMINTON,LISTENING MUSIC</t>
  </si>
  <si>
    <t>KOYA RATTAYYA</t>
  </si>
  <si>
    <t>DAILY WAGE LABOUR</t>
  </si>
  <si>
    <t>KOYA KRISHNA KUMARI</t>
  </si>
  <si>
    <t>HOUSE WIFE</t>
  </si>
  <si>
    <t>14-21 KALVA KRINDA BHIMADOLE, ELURU   DISTRICT,  ANDHRA PRADESH</t>
  </si>
  <si>
    <t>Eluru</t>
  </si>
  <si>
    <t>MANASA ENGLISH MEDIUM HIGH SCHOOL</t>
  </si>
  <si>
    <t>BOARD OF SECONDARY EDUCATION , ANDHRA PRADESH.</t>
  </si>
  <si>
    <t>2016-Apr</t>
  </si>
  <si>
    <t>AKRG JUNIOR COLLEGE</t>
  </si>
  <si>
    <t>BOARD OF INTERMEDIATE EDUCATION ,ANDHRA PRADESH.</t>
  </si>
  <si>
    <t>JAWAHARLAL NEHRU TECHNOLOGICAL UNIVERSITY KAKINADA</t>
  </si>
  <si>
    <t>SAGI RAMA KRISHNAM RAJU ENGINEERING COLLEGE</t>
  </si>
  <si>
    <t>2019-Jun</t>
  </si>
  <si>
    <t>2023-May</t>
  </si>
  <si>
    <t>AutoCad,MS Office,MS Project,Primavera</t>
  </si>
  <si>
    <t>INDUS TOWERS LIMITED | QUALITY ENGINEER | HYDERABAD | May 2024 | Jun 2026 | 2 Years, 1 Months, 9 Days | 5.1</t>
  </si>
  <si>
    <t>25 month(s)</t>
  </si>
  <si>
    <t>AUTOCAD</t>
  </si>
  <si>
    <t>P26700473</t>
  </si>
  <si>
    <t>Suraj</t>
  </si>
  <si>
    <t>Tribhuvannath</t>
  </si>
  <si>
    <t>Pathak</t>
  </si>
  <si>
    <t>Suraj Tribhuvannath Pathak</t>
  </si>
  <si>
    <t>P26700473@student.nicmar.ac.in</t>
  </si>
  <si>
    <t>31-Oct-1997</t>
  </si>
  <si>
    <t xml:space="preserve">Hindi, English,Marathi </t>
  </si>
  <si>
    <t>Reading,Music,Running,Workout,Trekking,Travelling</t>
  </si>
  <si>
    <t>Civil Engineer</t>
  </si>
  <si>
    <t>Kusum</t>
  </si>
  <si>
    <t>D-115 Arihant Akriti, Tata Colony Road, Rameshwadi , Badlapur (West)</t>
  </si>
  <si>
    <t>Thane</t>
  </si>
  <si>
    <t>Panna English School</t>
  </si>
  <si>
    <t>MAHARASHTRA STATE BOARD OF SECONDARY &amp; HIGHER SECONDARY EDUCATION, PUNE</t>
  </si>
  <si>
    <t>2013-Jul</t>
  </si>
  <si>
    <t>2014-Mar</t>
  </si>
  <si>
    <t>Panna Junior College Of Science</t>
  </si>
  <si>
    <t>2015-Jul</t>
  </si>
  <si>
    <t>2016-Feb</t>
  </si>
  <si>
    <t>Mumbai University</t>
  </si>
  <si>
    <t xml:space="preserve"> Dilkap Research Institute of Engineering and Management Studies, Post Neral, Taluka Karjat-410101, Maharashtra</t>
  </si>
  <si>
    <t>2021-Jun</t>
  </si>
  <si>
    <t>AutoCAD,Revit,Autodesk Construction Cloud,MSP,Bluebeam,Navisworks,MS Office</t>
  </si>
  <si>
    <t>Trisita Engineering LLP | Technical Solutions Specialist  | Mumbai | Dec 2022 | Jun 2026 | 3 Years, 6 Months, 11 Days | 3.6
Jaatvedas Construction Company | Junior Civil Engineer | Thane | Aug 2021 | Dec 2022 | 1 Years, 4 Months, 15 Days | 1.8
Jewel Builders | Intern | Thane | May 2019 | Oct 2019 | 0 Years, 4 Months, 10 Days | 0</t>
  </si>
  <si>
    <t>63 month(s)</t>
  </si>
  <si>
    <t>Revu Essentials
Getting Started in Autodesk Docs
Proficient in AutoCAD for Civil Engineers &amp; Architects
Advanced 3D Modeling for Architectural Design
Principles of Construction Management – NPTEL, IIT Kanpur | 2026
Advanced Contracts, Tendering and Public Procurement – NPTEL, IIT Madras | 2022
Maintenance and Repair of Concrete Structures – NPTEL, IIT Madras | 2022</t>
  </si>
  <si>
    <t>P26700514</t>
  </si>
  <si>
    <t>Krunal</t>
  </si>
  <si>
    <t>Krushna</t>
  </si>
  <si>
    <t>Bobde</t>
  </si>
  <si>
    <t>Krunal Krushna Bobde</t>
  </si>
  <si>
    <t>P26700514@student.nicmar.ac.in</t>
  </si>
  <si>
    <t>18-May-1999</t>
  </si>
  <si>
    <t>English,Hindi,Marathi</t>
  </si>
  <si>
    <t>BBS making ,Quantity surveying,Auto Level ,Cricket</t>
  </si>
  <si>
    <t>Mamta</t>
  </si>
  <si>
    <t xml:space="preserve">A-42 Uday Nagar, </t>
  </si>
  <si>
    <t>Nagpur</t>
  </si>
  <si>
    <t>Gomukh Vidyalaya NandaGomukh</t>
  </si>
  <si>
    <t xml:space="preserve">Maharashtra State Borad of Secondary and Higher Secondary Education Pune </t>
  </si>
  <si>
    <t>2013-Jun</t>
  </si>
  <si>
    <t>Major Hemant jakate collage Nagpur</t>
  </si>
  <si>
    <t xml:space="preserve"> Rashtrasant Tukadoji Maharaj Nagpur University</t>
  </si>
  <si>
    <t>Rajiv Gandhi College of Engineering and Research Nagpur</t>
  </si>
  <si>
    <t>2016-Aug</t>
  </si>
  <si>
    <t>AutoCad, Ms excel, MsProject ,Quantity surveying ,BBs on Excel</t>
  </si>
  <si>
    <t>Post Graduation Program in Construction Project Management</t>
  </si>
  <si>
    <t>P26700534</t>
  </si>
  <si>
    <t>Gantyada</t>
  </si>
  <si>
    <t>Yohitha</t>
  </si>
  <si>
    <t>Gantyada Yohitha</t>
  </si>
  <si>
    <t>yohithagantyada28@gmail.com</t>
  </si>
  <si>
    <t>P26700534@student.nicmar.ac.in</t>
  </si>
  <si>
    <t>28-Nov-2000</t>
  </si>
  <si>
    <t>English, Hindi, Telugu</t>
  </si>
  <si>
    <t>Drawing, Reading,Playing,Music,cooking</t>
  </si>
  <si>
    <t>Gantyada Rama Krishna</t>
  </si>
  <si>
    <t>Gantyada Santhoshi</t>
  </si>
  <si>
    <t>House wife</t>
  </si>
  <si>
    <t>Flat no:202, Nandan Park View, Sugar layout, SBI Colony, PM palem</t>
  </si>
  <si>
    <t>Visakhapatnam</t>
  </si>
  <si>
    <t>Siva Sivani School</t>
  </si>
  <si>
    <t>Board of Secondary Education</t>
  </si>
  <si>
    <t>2015-Jan</t>
  </si>
  <si>
    <t>Sri Chaitanya Junior College</t>
  </si>
  <si>
    <t>Board of Intermediate Education</t>
  </si>
  <si>
    <t>2016-Jun</t>
  </si>
  <si>
    <t>Andhra University</t>
  </si>
  <si>
    <t>Andhra University College of Engineering For Women</t>
  </si>
  <si>
    <t>MS office,Autocad,catia,Solidworks,MS project,Abaqus,PowerBI</t>
  </si>
  <si>
    <t>Larsen and Toubro Construction | Senior Engineer | Belagavi | Oct 2022 | Nov 2024 | 2 Years, 0 Months, 30 Days | 7.3</t>
  </si>
  <si>
    <t>Galexon Engineering Industries | Design Intern | Chennai (Hybrid) | Jul 2020 | Aug 2020 | 2 Weeks</t>
  </si>
  <si>
    <t>Geospatial Inputs for Enabling Master Plan Formulation
Mechanical Components drafting by Autocad
MS office
Autodesk Fusion 360</t>
  </si>
  <si>
    <t>P26700553</t>
  </si>
  <si>
    <t>Kristilina</t>
  </si>
  <si>
    <t>Dutta</t>
  </si>
  <si>
    <t>Kristilina Dutta</t>
  </si>
  <si>
    <t>duttakristilina@gmail.com</t>
  </si>
  <si>
    <t>P26700553@student.nicmar.ac.in</t>
  </si>
  <si>
    <t>15-Mar-2002</t>
  </si>
  <si>
    <t>English , Hindi, Assamese</t>
  </si>
  <si>
    <t xml:space="preserve">Painting ,Travelling ,Listening to Music, Classical Dance ,Reading Novels </t>
  </si>
  <si>
    <t>Narayan Chandra Dutta</t>
  </si>
  <si>
    <t>Retired Election Commission Dept. Employee</t>
  </si>
  <si>
    <t>Rekhamoni Dutta</t>
  </si>
  <si>
    <t xml:space="preserve">GNM Staff Nurse </t>
  </si>
  <si>
    <t>D/o Narayan Chandra Dutta, Singha Doullah Road, Near Namghar, Gayan Gaon , Ward no. - 5, Sibsagar, PO:
Sivasagar, DIST: Sibsagar,
Assam - 785640</t>
  </si>
  <si>
    <t>Sivasagar</t>
  </si>
  <si>
    <t>Assam</t>
  </si>
  <si>
    <t>Kendriya Vidyalaya ONGC Sivasagar</t>
  </si>
  <si>
    <t xml:space="preserve">Central Board of Secondary Education </t>
  </si>
  <si>
    <t>Science (PCMB)</t>
  </si>
  <si>
    <t xml:space="preserve">Assam Science and Technology University </t>
  </si>
  <si>
    <t xml:space="preserve">Jorhat Engineering College, Jorhat , Assam </t>
  </si>
  <si>
    <t>AutoCAD, MS OFFICE  ,MS Excel , MS Project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</si>
  <si>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</si>
  <si>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</si>
  <si>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P26700572</t>
  </si>
  <si>
    <t>Akshata</t>
  </si>
  <si>
    <t>Anand</t>
  </si>
  <si>
    <t>Kulkarni</t>
  </si>
  <si>
    <t>Akshata Anand Kulkarni</t>
  </si>
  <si>
    <t>akshata241003@gmail.com</t>
  </si>
  <si>
    <t>P26700572@student.nicmar.ac.in</t>
  </si>
  <si>
    <t>24-Oct-2003</t>
  </si>
  <si>
    <t>Marathi,Hindi ,English</t>
  </si>
  <si>
    <t>dancing, travelling, Sports ,Music</t>
  </si>
  <si>
    <t>Anand Rajakant Kulkarni</t>
  </si>
  <si>
    <t>Consultant</t>
  </si>
  <si>
    <t>Anagha Anand Kulkarni</t>
  </si>
  <si>
    <t>School teacher</t>
  </si>
  <si>
    <t>Sawali, plot no 20 A, gut no 144, beed bypass road, Chhtrapati sambhajinagar
Sawali, plot no 20 A, gut no 144, beed bypass road, Chhtrapati sambhajinagar</t>
  </si>
  <si>
    <t>Aurangabad</t>
  </si>
  <si>
    <t>Millenium Girls hostel, NICMAR University, Balewadi, Pune</t>
  </si>
  <si>
    <t xml:space="preserve">Keeraleeya Samajams New English High school </t>
  </si>
  <si>
    <t xml:space="preserve">Maharashtra State Board of secondary and higher secondary education </t>
  </si>
  <si>
    <t xml:space="preserve">Vivekanand College of Science </t>
  </si>
  <si>
    <t xml:space="preserve">Dr Babasaheb Ambedkar Technological University </t>
  </si>
  <si>
    <t xml:space="preserve">CSMSS Chhatrapati Shahu College of Engineering </t>
  </si>
  <si>
    <t>2022-Oct</t>
  </si>
  <si>
    <t>2026-Aug</t>
  </si>
  <si>
    <t>AutoCad, MS Office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</si>
  <si>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</si>
  <si>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Introduction to Civil Engineering Profession(NPTEl)
Expansive Soil (NPTEL)</t>
  </si>
  <si>
    <t>P26700608</t>
  </si>
  <si>
    <t>Wankhade</t>
  </si>
  <si>
    <t>Sejal</t>
  </si>
  <si>
    <t>Sunil</t>
  </si>
  <si>
    <t>Wankhade Sejal Sunil</t>
  </si>
  <si>
    <t>wankhadesejal0225@gmail.com</t>
  </si>
  <si>
    <t>P26700608@student.nicmar.ac.in</t>
  </si>
  <si>
    <t>25-Jan-2003</t>
  </si>
  <si>
    <t>English,Hindi, Marathi</t>
  </si>
  <si>
    <t>Travelling,Readiing,Sports</t>
  </si>
  <si>
    <t>Sunil Ramkrishna Wankhade</t>
  </si>
  <si>
    <t>Government Job</t>
  </si>
  <si>
    <t>Usha Sunil Wankhade</t>
  </si>
  <si>
    <t>"US Villa", Kishor Nagar Near Dhiraj General Store, Amravati</t>
  </si>
  <si>
    <t>Amravati</t>
  </si>
  <si>
    <t>1701, D wing, Sarthi Skybay, Mahalunge</t>
  </si>
  <si>
    <t xml:space="preserve">Holy Cross Convent English High School </t>
  </si>
  <si>
    <t>Maharashtra State Board of  secondary  and Higher secondary Education</t>
  </si>
  <si>
    <t>Shri Shivaji Science College</t>
  </si>
  <si>
    <t>2020-Feb</t>
  </si>
  <si>
    <t>Savitribai Phule University Pune</t>
  </si>
  <si>
    <t>Sinhgad College of Engineering, Vadgaon Bk, Pune</t>
  </si>
  <si>
    <t>2024-Oct</t>
  </si>
  <si>
    <t>MS Office,MSProject,Autocad,Staadpro</t>
  </si>
  <si>
    <t>INDU CONSTRUCTION | Civil Engineer | Amravati | Jun 2024 | Dec 2024 | 0 Years, 6 Months, 30 Days | 0</t>
  </si>
  <si>
    <t>7 month(s)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</si>
</sst>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ebae352128.png" TargetMode="External"/><Relationship Id="rId_hyperlink_2" Type="http://schemas.openxmlformats.org/officeDocument/2006/relationships/hyperlink" Target="https://nconnect.nicmar.ac.in/storage/profile/6a96bc8ba7a6a.png" TargetMode="External"/><Relationship Id="rId_hyperlink_3" Type="http://schemas.openxmlformats.org/officeDocument/2006/relationships/hyperlink" Target="https://nconnect.nicmar.ac.in/storage/profile/6a85ba006b669.png" TargetMode="External"/><Relationship Id="rId_hyperlink_4" Type="http://schemas.openxmlformats.org/officeDocument/2006/relationships/hyperlink" Target="https://nconnect.nicmar.ac.in/storage/profile/6a85d7ff3f7c0.png" TargetMode="External"/><Relationship Id="rId_hyperlink_5" Type="http://schemas.openxmlformats.org/officeDocument/2006/relationships/hyperlink" Target="https://nconnect.nicmar.ac.in/storage/profile/6a85d2db75cbd.png" TargetMode="External"/><Relationship Id="rId_hyperlink_6" Type="http://schemas.openxmlformats.org/officeDocument/2006/relationships/hyperlink" Target="https://nconnect.nicmar.ac.in/storage/profile/6a85bb824c56a.png" TargetMode="External"/><Relationship Id="rId_hyperlink_7" Type="http://schemas.openxmlformats.org/officeDocument/2006/relationships/hyperlink" Target="https://nconnect.nicmar.ac.in/storage/profile/6a841b059dfed.png" TargetMode="External"/><Relationship Id="rId_hyperlink_8" Type="http://schemas.openxmlformats.org/officeDocument/2006/relationships/hyperlink" Target="https://nconnect.nicmar.ac.in/storage/profile/6a8739848e9f9.png" TargetMode="External"/><Relationship Id="rId_hyperlink_9" Type="http://schemas.openxmlformats.org/officeDocument/2006/relationships/hyperlink" Target="https://nconnect.nicmar.ac.in/storage/profile/6a8720f1d31db.png" TargetMode="External"/><Relationship Id="rId_hyperlink_10" Type="http://schemas.openxmlformats.org/officeDocument/2006/relationships/hyperlink" Target="https://nconnect.nicmar.ac.in/storage/profile/6a85b86a22d8f.png" TargetMode="External"/><Relationship Id="rId_hyperlink_11" Type="http://schemas.openxmlformats.org/officeDocument/2006/relationships/hyperlink" Target="https://nconnect.nicmar.ac.in/storage/profile/6a84b07f0d731.png" TargetMode="External"/><Relationship Id="rId_hyperlink_12" Type="http://schemas.openxmlformats.org/officeDocument/2006/relationships/hyperlink" Target="https://nconnect.nicmar.ac.in/storage/profile/6a85f3a80a675.png" TargetMode="External"/><Relationship Id="rId_hyperlink_13" Type="http://schemas.openxmlformats.org/officeDocument/2006/relationships/hyperlink" Target="https://nconnect.nicmar.ac.in/storage/profile/6a85f085626f5.png" TargetMode="External"/><Relationship Id="rId_hyperlink_14" Type="http://schemas.openxmlformats.org/officeDocument/2006/relationships/hyperlink" Target="https://nconnect.nicmar.ac.in/storage/profile/6a86647b1386f.png" TargetMode="External"/><Relationship Id="rId_hyperlink_15" Type="http://schemas.openxmlformats.org/officeDocument/2006/relationships/hyperlink" Target="https://nconnect.nicmar.ac.in/storage/profile/6a86ec1da211e.png" TargetMode="External"/><Relationship Id="rId_hyperlink_16" Type="http://schemas.openxmlformats.org/officeDocument/2006/relationships/hyperlink" Target="https://nconnect.nicmar.ac.in/storage/profile/6a869884e4e03.png" TargetMode="External"/><Relationship Id="rId_hyperlink_17" Type="http://schemas.openxmlformats.org/officeDocument/2006/relationships/hyperlink" Target="https://nconnect.nicmar.ac.in/storage/profile/6a87364da867b.png" TargetMode="External"/><Relationship Id="rId_hyperlink_18" Type="http://schemas.openxmlformats.org/officeDocument/2006/relationships/hyperlink" Target="https://nconnect.nicmar.ac.in/storage/profile/6a86ee3673302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3"/>
  <sheetViews>
    <sheetView tabSelected="1" workbookViewId="0" showGridLines="true" showRowColHeaders="1">
      <pane ySplit="1" topLeftCell="A2" activePane="bottomLeft" state="frozen"/>
      <selection pane="bottomLeft" activeCell="BW2" sqref="BW2:BW2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7.567" bestFit="true" customWidth="true" style="0"/>
    <col min="5" max="5" width="17.71" bestFit="true" customWidth="true" style="0"/>
    <col min="6" max="6" width="22.28" bestFit="true" customWidth="true" style="0"/>
    <col min="7" max="7" width="38.848" bestFit="true" customWidth="true" style="0"/>
    <col min="8" max="8" width="38.848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56.558" bestFit="true" customWidth="true" style="0"/>
    <col min="15" max="15" width="111.973" bestFit="true" customWidth="true" style="0"/>
    <col min="16" max="16" width="17.71" bestFit="true" customWidth="true" style="0"/>
    <col min="17" max="17" width="20.281" bestFit="true" customWidth="true" style="0"/>
    <col min="18" max="18" width="30.564" bestFit="true" customWidth="true" style="0"/>
    <col min="19" max="19" width="20.281" bestFit="true" customWidth="true" style="0"/>
    <col min="20" max="20" width="50.559" bestFit="true" customWidth="true" style="0"/>
    <col min="21" max="21" width="26.993" bestFit="true" customWidth="true" style="0"/>
    <col min="22" max="22" width="20.281" bestFit="true" customWidth="true" style="0"/>
    <col min="23" max="23" width="34.135" bestFit="true" customWidth="true" style="0"/>
    <col min="24" max="24" width="165.103" bestFit="true" customWidth="true" style="0"/>
    <col min="25" max="25" width="18.71" bestFit="true" customWidth="true" style="0"/>
    <col min="26" max="26" width="19.995" bestFit="true" customWidth="true" style="0"/>
    <col min="27" max="27" width="165.103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52.987" bestFit="true" customWidth="true" style="0"/>
    <col min="33" max="33" width="93.12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41.133" bestFit="true" customWidth="true" style="0"/>
    <col min="39" max="39" width="95.405" bestFit="true" customWidth="true" style="0"/>
    <col min="40" max="40" width="17.567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60.128" bestFit="true" customWidth="true" style="0"/>
    <col min="52" max="52" width="131.968" bestFit="true" customWidth="true" style="0"/>
    <col min="53" max="53" width="41.133" bestFit="true" customWidth="true" style="0"/>
    <col min="54" max="54" width="29.421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01.926" bestFit="true" customWidth="true" style="0"/>
    <col min="68" max="68" width="258.223" bestFit="true" customWidth="true" style="0"/>
    <col min="69" max="69" width="24.28" bestFit="true" customWidth="true" style="0"/>
    <col min="70" max="70" width="172.101" bestFit="true" customWidth="true" style="0"/>
    <col min="71" max="71" width="19.138" bestFit="true" customWidth="true" style="0"/>
    <col min="72" max="72" width="94.26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82</v>
      </c>
      <c r="J2" s="1">
        <v>9470225575</v>
      </c>
      <c r="K2" s="1" t="s">
        <v>83</v>
      </c>
      <c r="L2" s="1" t="s">
        <v>84</v>
      </c>
      <c r="M2" s="1" t="s">
        <v>85</v>
      </c>
      <c r="N2" s="1" t="s">
        <v>86</v>
      </c>
      <c r="O2" s="1" t="s">
        <v>87</v>
      </c>
      <c r="P2" s="1" t="s">
        <v>88</v>
      </c>
      <c r="Q2" s="1">
        <v>319998548246</v>
      </c>
      <c r="R2" s="1" t="s">
        <v>89</v>
      </c>
      <c r="S2" s="1">
        <v>8804108986</v>
      </c>
      <c r="T2" s="1" t="s">
        <v>90</v>
      </c>
      <c r="U2" s="1" t="s">
        <v>91</v>
      </c>
      <c r="V2" s="1">
        <v>7491089864</v>
      </c>
      <c r="W2" s="1" t="s">
        <v>92</v>
      </c>
      <c r="X2" s="1" t="s">
        <v>93</v>
      </c>
      <c r="Y2" s="1" t="s">
        <v>94</v>
      </c>
      <c r="Z2" s="1" t="s">
        <v>95</v>
      </c>
      <c r="AA2" s="1" t="s">
        <v>96</v>
      </c>
      <c r="AB2" s="1" t="s">
        <v>97</v>
      </c>
      <c r="AC2" s="1" t="s">
        <v>98</v>
      </c>
      <c r="AD2" s="1" t="s">
        <v>99</v>
      </c>
      <c r="AE2" s="1" t="s">
        <v>99</v>
      </c>
      <c r="AF2" s="1" t="s">
        <v>100</v>
      </c>
      <c r="AG2" s="1" t="s">
        <v>101</v>
      </c>
      <c r="AH2" s="1" t="s">
        <v>102</v>
      </c>
      <c r="AI2" s="1" t="s">
        <v>103</v>
      </c>
      <c r="AJ2" s="1">
        <v>89.3</v>
      </c>
      <c r="AK2" s="1">
        <v>9.4</v>
      </c>
      <c r="AL2" s="1" t="s">
        <v>104</v>
      </c>
      <c r="AM2" s="1" t="s">
        <v>101</v>
      </c>
      <c r="AN2" s="1" t="s">
        <v>105</v>
      </c>
      <c r="AO2" s="1" t="s">
        <v>106</v>
      </c>
      <c r="AP2" s="1" t="s">
        <v>107</v>
      </c>
      <c r="AQ2" s="1">
        <v>77</v>
      </c>
      <c r="AR2" s="1">
        <v>8.1</v>
      </c>
      <c r="AS2" s="1"/>
      <c r="AT2" s="1"/>
      <c r="AU2" s="1"/>
      <c r="AV2" s="1"/>
      <c r="AW2" s="1"/>
      <c r="AX2" s="1"/>
      <c r="AY2" s="1" t="s">
        <v>108</v>
      </c>
      <c r="AZ2" s="1" t="s">
        <v>109</v>
      </c>
      <c r="BA2" s="1" t="s">
        <v>110</v>
      </c>
      <c r="BB2" s="1" t="s">
        <v>111</v>
      </c>
      <c r="BC2" s="1" t="s">
        <v>112</v>
      </c>
      <c r="BD2" s="1" t="s">
        <v>113</v>
      </c>
      <c r="BE2" s="1">
        <v>79.91</v>
      </c>
      <c r="BF2" s="1">
        <v>8.6</v>
      </c>
      <c r="BG2" s="1"/>
      <c r="BH2" s="1"/>
      <c r="BI2" s="1"/>
      <c r="BJ2" s="1"/>
      <c r="BK2" s="1"/>
      <c r="BL2" s="1"/>
      <c r="BM2" s="1"/>
      <c r="BN2" s="1"/>
      <c r="BO2" s="1" t="s">
        <v>114</v>
      </c>
      <c r="BP2" s="1" t="s">
        <v>115</v>
      </c>
      <c r="BQ2" s="1" t="s">
        <v>116</v>
      </c>
      <c r="BR2" s="1" t="s">
        <v>117</v>
      </c>
      <c r="BS2" s="1">
        <v>9</v>
      </c>
      <c r="BT2" s="1" t="s">
        <v>118</v>
      </c>
      <c r="BU2" s="1" t="str">
        <f>HYPERLINK("https://nconnect.nicmar.ac.in/storage/profile/6a8ebae352128.png","Download")</f>
        <v>0</v>
      </c>
      <c r="BV2" s="3"/>
      <c r="BW2" s="3"/>
    </row>
    <row r="3" spans="1:75">
      <c r="A3" s="1" t="s">
        <v>75</v>
      </c>
      <c r="B3" s="1" t="s">
        <v>76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>
        <v>9881574071</v>
      </c>
      <c r="K3" s="1" t="s">
        <v>126</v>
      </c>
      <c r="L3" s="1" t="s">
        <v>127</v>
      </c>
      <c r="M3" s="1" t="s">
        <v>85</v>
      </c>
      <c r="N3" s="1" t="s">
        <v>128</v>
      </c>
      <c r="O3" s="1" t="s">
        <v>129</v>
      </c>
      <c r="P3" s="1" t="s">
        <v>88</v>
      </c>
      <c r="Q3" s="1">
        <v>375012413977</v>
      </c>
      <c r="R3" s="1" t="s">
        <v>130</v>
      </c>
      <c r="S3" s="1">
        <v>9881903634</v>
      </c>
      <c r="T3" s="1" t="s">
        <v>131</v>
      </c>
      <c r="U3" s="1" t="s">
        <v>132</v>
      </c>
      <c r="V3" s="1">
        <v>9689135108</v>
      </c>
      <c r="W3" s="1" t="s">
        <v>133</v>
      </c>
      <c r="X3" s="1" t="s">
        <v>134</v>
      </c>
      <c r="Y3" s="1" t="s">
        <v>135</v>
      </c>
      <c r="Z3" s="1" t="s">
        <v>136</v>
      </c>
      <c r="AA3" s="1" t="s">
        <v>134</v>
      </c>
      <c r="AB3" s="1" t="s">
        <v>135</v>
      </c>
      <c r="AC3" s="1" t="s">
        <v>136</v>
      </c>
      <c r="AD3" s="1" t="s">
        <v>99</v>
      </c>
      <c r="AE3" s="1" t="s">
        <v>99</v>
      </c>
      <c r="AF3" s="1" t="s">
        <v>137</v>
      </c>
      <c r="AG3" s="1" t="s">
        <v>138</v>
      </c>
      <c r="AH3" s="1" t="s">
        <v>106</v>
      </c>
      <c r="AI3" s="1" t="s">
        <v>139</v>
      </c>
      <c r="AJ3" s="1">
        <v>77.8</v>
      </c>
      <c r="AK3" s="1"/>
      <c r="AL3" s="1" t="s">
        <v>137</v>
      </c>
      <c r="AM3" s="1" t="s">
        <v>138</v>
      </c>
      <c r="AN3" s="1" t="s">
        <v>105</v>
      </c>
      <c r="AO3" s="1" t="s">
        <v>140</v>
      </c>
      <c r="AP3" s="1" t="s">
        <v>141</v>
      </c>
      <c r="AQ3" s="1">
        <v>75</v>
      </c>
      <c r="AR3" s="1"/>
      <c r="AS3" s="1"/>
      <c r="AT3" s="1"/>
      <c r="AU3" s="1"/>
      <c r="AV3" s="1"/>
      <c r="AW3" s="1"/>
      <c r="AX3" s="1"/>
      <c r="AY3" s="1" t="s">
        <v>142</v>
      </c>
      <c r="AZ3" s="1" t="s">
        <v>143</v>
      </c>
      <c r="BA3" s="1" t="s">
        <v>110</v>
      </c>
      <c r="BB3" s="1" t="s">
        <v>144</v>
      </c>
      <c r="BC3" s="1" t="s">
        <v>145</v>
      </c>
      <c r="BD3" s="1" t="s">
        <v>146</v>
      </c>
      <c r="BE3" s="1">
        <v>86</v>
      </c>
      <c r="BF3" s="1">
        <v>8.81</v>
      </c>
      <c r="BG3" s="1"/>
      <c r="BH3" s="1"/>
      <c r="BI3" s="1"/>
      <c r="BJ3" s="1"/>
      <c r="BK3" s="1"/>
      <c r="BL3" s="1"/>
      <c r="BM3" s="1"/>
      <c r="BN3" s="1"/>
      <c r="BO3" s="1" t="s">
        <v>147</v>
      </c>
      <c r="BP3" s="1" t="s">
        <v>148</v>
      </c>
      <c r="BQ3" s="1" t="s">
        <v>149</v>
      </c>
      <c r="BR3" s="1"/>
      <c r="BS3" s="1"/>
      <c r="BT3" s="1"/>
      <c r="BU3" s="1" t="str">
        <f>HYPERLINK("https://nconnect.nicmar.ac.in/storage/profile/6a96bc8ba7a6a.png","Download")</f>
        <v>0</v>
      </c>
      <c r="BV3" s="3"/>
      <c r="BW3" s="3"/>
    </row>
    <row r="4" spans="1:75">
      <c r="A4" s="1" t="s">
        <v>75</v>
      </c>
      <c r="B4" s="1" t="s">
        <v>76</v>
      </c>
      <c r="C4" s="1" t="s">
        <v>150</v>
      </c>
      <c r="D4" s="1" t="s">
        <v>151</v>
      </c>
      <c r="E4" s="1"/>
      <c r="F4" s="1" t="s">
        <v>152</v>
      </c>
      <c r="G4" s="1" t="s">
        <v>153</v>
      </c>
      <c r="H4" s="1" t="s">
        <v>154</v>
      </c>
      <c r="I4" s="1" t="s">
        <v>154</v>
      </c>
      <c r="J4" s="1">
        <v>8303007148</v>
      </c>
      <c r="K4" s="1" t="s">
        <v>126</v>
      </c>
      <c r="L4" s="1" t="s">
        <v>155</v>
      </c>
      <c r="M4" s="1" t="s">
        <v>85</v>
      </c>
      <c r="N4" s="1" t="s">
        <v>156</v>
      </c>
      <c r="O4" s="1" t="s">
        <v>157</v>
      </c>
      <c r="P4" s="1" t="s">
        <v>158</v>
      </c>
      <c r="Q4" s="1">
        <v>482057484635</v>
      </c>
      <c r="R4" s="1" t="s">
        <v>159</v>
      </c>
      <c r="S4" s="1">
        <v>9935555169</v>
      </c>
      <c r="T4" s="1" t="s">
        <v>160</v>
      </c>
      <c r="U4" s="1" t="s">
        <v>161</v>
      </c>
      <c r="V4" s="1">
        <v>9936150945</v>
      </c>
      <c r="W4" s="1" t="s">
        <v>162</v>
      </c>
      <c r="X4" s="1" t="s">
        <v>163</v>
      </c>
      <c r="Y4" s="1" t="s">
        <v>164</v>
      </c>
      <c r="Z4" s="1" t="s">
        <v>165</v>
      </c>
      <c r="AA4" s="1" t="s">
        <v>163</v>
      </c>
      <c r="AB4" s="1" t="s">
        <v>164</v>
      </c>
      <c r="AC4" s="1" t="s">
        <v>165</v>
      </c>
      <c r="AD4" s="1" t="s">
        <v>99</v>
      </c>
      <c r="AE4" s="1" t="s">
        <v>99</v>
      </c>
      <c r="AF4" s="1" t="s">
        <v>166</v>
      </c>
      <c r="AG4" s="1" t="s">
        <v>167</v>
      </c>
      <c r="AH4" s="1" t="s">
        <v>106</v>
      </c>
      <c r="AI4" s="1" t="s">
        <v>168</v>
      </c>
      <c r="AJ4" s="1">
        <v>95</v>
      </c>
      <c r="AK4" s="1">
        <v>10</v>
      </c>
      <c r="AL4" s="1" t="s">
        <v>169</v>
      </c>
      <c r="AM4" s="1" t="s">
        <v>167</v>
      </c>
      <c r="AN4" s="1" t="s">
        <v>105</v>
      </c>
      <c r="AO4" s="1" t="s">
        <v>168</v>
      </c>
      <c r="AP4" s="1" t="s">
        <v>140</v>
      </c>
      <c r="AQ4" s="1">
        <v>87.8</v>
      </c>
      <c r="AR4" s="1"/>
      <c r="AS4" s="1"/>
      <c r="AT4" s="1"/>
      <c r="AU4" s="1"/>
      <c r="AV4" s="1"/>
      <c r="AW4" s="1"/>
      <c r="AX4" s="1"/>
      <c r="AY4" s="1" t="s">
        <v>170</v>
      </c>
      <c r="AZ4" s="1" t="s">
        <v>171</v>
      </c>
      <c r="BA4" s="1" t="s">
        <v>172</v>
      </c>
      <c r="BB4" s="1" t="s">
        <v>173</v>
      </c>
      <c r="BC4" s="1" t="s">
        <v>174</v>
      </c>
      <c r="BD4" s="1" t="s">
        <v>175</v>
      </c>
      <c r="BE4" s="1">
        <v>80</v>
      </c>
      <c r="BF4" s="1">
        <v>8.42</v>
      </c>
      <c r="BG4" s="1"/>
      <c r="BH4" s="1"/>
      <c r="BI4" s="1"/>
      <c r="BJ4" s="1"/>
      <c r="BK4" s="1"/>
      <c r="BL4" s="1"/>
      <c r="BM4" s="1"/>
      <c r="BN4" s="1"/>
      <c r="BO4" s="1" t="s">
        <v>176</v>
      </c>
      <c r="BP4" s="1" t="s">
        <v>177</v>
      </c>
      <c r="BQ4" s="1" t="s">
        <v>178</v>
      </c>
      <c r="BR4" s="1" t="s">
        <v>179</v>
      </c>
      <c r="BS4" s="1">
        <v>57</v>
      </c>
      <c r="BT4" s="1"/>
      <c r="BU4" s="1" t="str">
        <f>HYPERLINK("https://nconnect.nicmar.ac.in/storage/profile/6a85ba006b669.png","Download")</f>
        <v>0</v>
      </c>
      <c r="BV4" s="3"/>
      <c r="BW4" s="3"/>
    </row>
    <row r="5" spans="1:75">
      <c r="A5" s="1" t="s">
        <v>180</v>
      </c>
      <c r="B5" s="1" t="s">
        <v>76</v>
      </c>
      <c r="C5" s="1" t="s">
        <v>181</v>
      </c>
      <c r="D5" s="1" t="s">
        <v>182</v>
      </c>
      <c r="E5" s="1" t="s">
        <v>183</v>
      </c>
      <c r="F5" s="1" t="s">
        <v>184</v>
      </c>
      <c r="G5" s="1" t="s">
        <v>185</v>
      </c>
      <c r="H5" s="1" t="s">
        <v>186</v>
      </c>
      <c r="I5" s="1" t="s">
        <v>186</v>
      </c>
      <c r="J5" s="1">
        <v>8160323117</v>
      </c>
      <c r="K5" s="1" t="s">
        <v>126</v>
      </c>
      <c r="L5" s="1" t="s">
        <v>187</v>
      </c>
      <c r="M5" s="1" t="s">
        <v>85</v>
      </c>
      <c r="N5" s="1" t="s">
        <v>188</v>
      </c>
      <c r="O5" s="1" t="s">
        <v>189</v>
      </c>
      <c r="P5" s="1" t="s">
        <v>190</v>
      </c>
      <c r="Q5" s="1">
        <v>344656697619</v>
      </c>
      <c r="R5" s="1" t="s">
        <v>191</v>
      </c>
      <c r="S5" s="1">
        <v>9376231597</v>
      </c>
      <c r="T5" s="1" t="s">
        <v>192</v>
      </c>
      <c r="U5" s="1" t="s">
        <v>193</v>
      </c>
      <c r="V5" s="1">
        <v>9737574704</v>
      </c>
      <c r="W5" s="1" t="s">
        <v>194</v>
      </c>
      <c r="X5" s="1" t="s">
        <v>195</v>
      </c>
      <c r="Y5" s="1" t="s">
        <v>196</v>
      </c>
      <c r="Z5" s="1" t="s">
        <v>197</v>
      </c>
      <c r="AA5" s="1" t="s">
        <v>195</v>
      </c>
      <c r="AB5" s="1" t="s">
        <v>196</v>
      </c>
      <c r="AC5" s="1" t="s">
        <v>197</v>
      </c>
      <c r="AD5" s="1" t="s">
        <v>99</v>
      </c>
      <c r="AE5" s="1" t="s">
        <v>99</v>
      </c>
      <c r="AF5" s="1" t="s">
        <v>198</v>
      </c>
      <c r="AG5" s="1" t="s">
        <v>199</v>
      </c>
      <c r="AH5" s="1" t="s">
        <v>168</v>
      </c>
      <c r="AI5" s="1" t="s">
        <v>200</v>
      </c>
      <c r="AJ5" s="1">
        <v>76</v>
      </c>
      <c r="AK5" s="1"/>
      <c r="AL5" s="1" t="s">
        <v>201</v>
      </c>
      <c r="AM5" s="1" t="s">
        <v>202</v>
      </c>
      <c r="AN5" s="1" t="s">
        <v>105</v>
      </c>
      <c r="AO5" s="1" t="s">
        <v>203</v>
      </c>
      <c r="AP5" s="1" t="s">
        <v>204</v>
      </c>
      <c r="AQ5" s="1">
        <v>79</v>
      </c>
      <c r="AR5" s="1"/>
      <c r="AS5" s="1"/>
      <c r="AT5" s="1"/>
      <c r="AU5" s="1"/>
      <c r="AV5" s="1"/>
      <c r="AW5" s="1"/>
      <c r="AX5" s="1"/>
      <c r="AY5" s="1" t="s">
        <v>205</v>
      </c>
      <c r="AZ5" s="1" t="s">
        <v>205</v>
      </c>
      <c r="BA5" s="1" t="s">
        <v>206</v>
      </c>
      <c r="BB5" s="1" t="s">
        <v>207</v>
      </c>
      <c r="BC5" s="1" t="s">
        <v>208</v>
      </c>
      <c r="BD5" s="1" t="s">
        <v>209</v>
      </c>
      <c r="BE5" s="1">
        <v>57</v>
      </c>
      <c r="BF5" s="1">
        <v>8.1</v>
      </c>
      <c r="BG5" s="1"/>
      <c r="BH5" s="1"/>
      <c r="BI5" s="1"/>
      <c r="BJ5" s="1"/>
      <c r="BK5" s="1"/>
      <c r="BL5" s="1"/>
      <c r="BM5" s="1"/>
      <c r="BN5" s="1"/>
      <c r="BO5" s="1" t="s">
        <v>210</v>
      </c>
      <c r="BP5" s="1"/>
      <c r="BQ5" s="1"/>
      <c r="BR5" s="1"/>
      <c r="BS5" s="1"/>
      <c r="BT5" s="1"/>
      <c r="BU5" s="1" t="str">
        <f>HYPERLINK("https://nconnect.nicmar.ac.in/storage/profile/6a85d7ff3f7c0.png","Download")</f>
        <v>0</v>
      </c>
      <c r="BV5" s="3"/>
      <c r="BW5" s="3"/>
    </row>
    <row r="6" spans="1:75">
      <c r="A6" s="1" t="s">
        <v>180</v>
      </c>
      <c r="B6" s="1" t="s">
        <v>76</v>
      </c>
      <c r="C6" s="1" t="s">
        <v>211</v>
      </c>
      <c r="D6" s="1" t="s">
        <v>212</v>
      </c>
      <c r="E6" s="1" t="s">
        <v>213</v>
      </c>
      <c r="F6" s="1" t="s">
        <v>214</v>
      </c>
      <c r="G6" s="1" t="s">
        <v>215</v>
      </c>
      <c r="H6" s="1" t="s">
        <v>216</v>
      </c>
      <c r="I6" s="1" t="s">
        <v>217</v>
      </c>
      <c r="J6" s="1">
        <v>9766604030</v>
      </c>
      <c r="K6" s="1" t="s">
        <v>83</v>
      </c>
      <c r="L6" s="1" t="s">
        <v>218</v>
      </c>
      <c r="M6" s="1" t="s">
        <v>85</v>
      </c>
      <c r="N6" s="1" t="s">
        <v>219</v>
      </c>
      <c r="O6" s="1" t="s">
        <v>220</v>
      </c>
      <c r="P6" s="1" t="s">
        <v>221</v>
      </c>
      <c r="Q6" s="1">
        <v>482484228832</v>
      </c>
      <c r="R6" s="1" t="s">
        <v>222</v>
      </c>
      <c r="S6" s="1">
        <v>9096061411</v>
      </c>
      <c r="T6" s="1" t="s">
        <v>223</v>
      </c>
      <c r="U6" s="1" t="s">
        <v>224</v>
      </c>
      <c r="V6" s="1">
        <v>9657232866</v>
      </c>
      <c r="W6" s="1" t="s">
        <v>225</v>
      </c>
      <c r="X6" s="1" t="s">
        <v>226</v>
      </c>
      <c r="Y6" s="1" t="s">
        <v>135</v>
      </c>
      <c r="Z6" s="1" t="s">
        <v>136</v>
      </c>
      <c r="AA6" s="1" t="s">
        <v>227</v>
      </c>
      <c r="AB6" s="1" t="s">
        <v>135</v>
      </c>
      <c r="AC6" s="1" t="s">
        <v>136</v>
      </c>
      <c r="AD6" s="1" t="s">
        <v>99</v>
      </c>
      <c r="AE6" s="1" t="s">
        <v>99</v>
      </c>
      <c r="AF6" s="1" t="s">
        <v>228</v>
      </c>
      <c r="AG6" s="1" t="s">
        <v>229</v>
      </c>
      <c r="AH6" s="1" t="s">
        <v>230</v>
      </c>
      <c r="AI6" s="1" t="s">
        <v>231</v>
      </c>
      <c r="AJ6" s="1">
        <v>87.2</v>
      </c>
      <c r="AK6" s="1"/>
      <c r="AL6" s="1" t="s">
        <v>232</v>
      </c>
      <c r="AM6" s="1" t="s">
        <v>229</v>
      </c>
      <c r="AN6" s="1" t="s">
        <v>105</v>
      </c>
      <c r="AO6" s="1" t="s">
        <v>233</v>
      </c>
      <c r="AP6" s="1" t="s">
        <v>234</v>
      </c>
      <c r="AQ6" s="1">
        <v>74.46</v>
      </c>
      <c r="AR6" s="1"/>
      <c r="AS6" s="1"/>
      <c r="AT6" s="1"/>
      <c r="AU6" s="1"/>
      <c r="AV6" s="1"/>
      <c r="AW6" s="1"/>
      <c r="AX6" s="1"/>
      <c r="AY6" s="1" t="s">
        <v>235</v>
      </c>
      <c r="AZ6" s="1" t="s">
        <v>236</v>
      </c>
      <c r="BA6" s="1" t="s">
        <v>110</v>
      </c>
      <c r="BB6" s="1" t="s">
        <v>111</v>
      </c>
      <c r="BC6" s="1" t="s">
        <v>174</v>
      </c>
      <c r="BD6" s="1" t="s">
        <v>237</v>
      </c>
      <c r="BE6" s="1">
        <v>71.1</v>
      </c>
      <c r="BF6" s="1">
        <v>7.94</v>
      </c>
      <c r="BG6" s="1"/>
      <c r="BH6" s="1"/>
      <c r="BI6" s="1"/>
      <c r="BJ6" s="1"/>
      <c r="BK6" s="1"/>
      <c r="BL6" s="1"/>
      <c r="BM6" s="1"/>
      <c r="BN6" s="1"/>
      <c r="BO6" s="1" t="s">
        <v>238</v>
      </c>
      <c r="BP6" s="1" t="s">
        <v>239</v>
      </c>
      <c r="BQ6" s="1" t="s">
        <v>240</v>
      </c>
      <c r="BR6" s="1" t="s">
        <v>241</v>
      </c>
      <c r="BS6" s="1">
        <v>37</v>
      </c>
      <c r="BT6" s="1" t="s">
        <v>242</v>
      </c>
      <c r="BU6" s="1" t="str">
        <f>HYPERLINK("https://nconnect.nicmar.ac.in/storage/profile/6a85d2db75cbd.png","Download")</f>
        <v>0</v>
      </c>
      <c r="BV6" s="3"/>
      <c r="BW6" s="3"/>
    </row>
    <row r="7" spans="1:75">
      <c r="A7" s="1" t="s">
        <v>243</v>
      </c>
      <c r="B7" s="1" t="s">
        <v>76</v>
      </c>
      <c r="C7" s="1" t="s">
        <v>244</v>
      </c>
      <c r="D7" s="1" t="s">
        <v>245</v>
      </c>
      <c r="E7" s="1"/>
      <c r="F7" s="1" t="s">
        <v>246</v>
      </c>
      <c r="G7" s="1" t="s">
        <v>247</v>
      </c>
      <c r="H7" s="1" t="s">
        <v>248</v>
      </c>
      <c r="I7" s="1" t="s">
        <v>249</v>
      </c>
      <c r="J7" s="1">
        <v>8278757803</v>
      </c>
      <c r="K7" s="1" t="s">
        <v>83</v>
      </c>
      <c r="L7" s="1" t="s">
        <v>250</v>
      </c>
      <c r="M7" s="1" t="s">
        <v>85</v>
      </c>
      <c r="N7" s="1" t="s">
        <v>251</v>
      </c>
      <c r="O7" s="1" t="s">
        <v>252</v>
      </c>
      <c r="P7" s="1" t="s">
        <v>158</v>
      </c>
      <c r="Q7" s="1">
        <v>781829509403</v>
      </c>
      <c r="R7" s="1" t="s">
        <v>253</v>
      </c>
      <c r="S7" s="1">
        <v>7018011145</v>
      </c>
      <c r="T7" s="1" t="s">
        <v>160</v>
      </c>
      <c r="U7" s="1" t="s">
        <v>254</v>
      </c>
      <c r="V7" s="1">
        <v>7559703645</v>
      </c>
      <c r="W7" s="1" t="s">
        <v>133</v>
      </c>
      <c r="X7" s="1" t="s">
        <v>255</v>
      </c>
      <c r="Y7" s="1" t="s">
        <v>256</v>
      </c>
      <c r="Z7" s="1" t="s">
        <v>257</v>
      </c>
      <c r="AA7" s="1" t="s">
        <v>255</v>
      </c>
      <c r="AB7" s="1" t="s">
        <v>256</v>
      </c>
      <c r="AC7" s="1" t="s">
        <v>257</v>
      </c>
      <c r="AD7" s="1" t="s">
        <v>99</v>
      </c>
      <c r="AE7" s="1" t="s">
        <v>99</v>
      </c>
      <c r="AF7" s="1" t="s">
        <v>258</v>
      </c>
      <c r="AG7" s="1" t="s">
        <v>259</v>
      </c>
      <c r="AH7" s="1" t="s">
        <v>200</v>
      </c>
      <c r="AI7" s="1" t="s">
        <v>260</v>
      </c>
      <c r="AJ7" s="1">
        <v>82.14</v>
      </c>
      <c r="AK7" s="1"/>
      <c r="AL7" s="1" t="s">
        <v>258</v>
      </c>
      <c r="AM7" s="1" t="s">
        <v>259</v>
      </c>
      <c r="AN7" s="1" t="s">
        <v>105</v>
      </c>
      <c r="AO7" s="1" t="s">
        <v>261</v>
      </c>
      <c r="AP7" s="1" t="s">
        <v>262</v>
      </c>
      <c r="AQ7" s="1">
        <v>82.4</v>
      </c>
      <c r="AR7" s="1"/>
      <c r="AS7" s="1"/>
      <c r="AT7" s="1"/>
      <c r="AU7" s="1"/>
      <c r="AV7" s="1"/>
      <c r="AW7" s="1"/>
      <c r="AX7" s="1"/>
      <c r="AY7" s="1" t="s">
        <v>263</v>
      </c>
      <c r="AZ7" s="1" t="s">
        <v>264</v>
      </c>
      <c r="BA7" s="1" t="s">
        <v>110</v>
      </c>
      <c r="BB7" s="1" t="s">
        <v>207</v>
      </c>
      <c r="BC7" s="1" t="s">
        <v>265</v>
      </c>
      <c r="BD7" s="1" t="s">
        <v>266</v>
      </c>
      <c r="BE7" s="1">
        <v>57.28</v>
      </c>
      <c r="BF7" s="1">
        <v>6.03</v>
      </c>
      <c r="BG7" s="1"/>
      <c r="BH7" s="1"/>
      <c r="BI7" s="1"/>
      <c r="BJ7" s="1"/>
      <c r="BK7" s="1"/>
      <c r="BL7" s="1"/>
      <c r="BM7" s="1"/>
      <c r="BN7" s="1"/>
      <c r="BO7" s="1" t="s">
        <v>267</v>
      </c>
      <c r="BP7" s="1"/>
      <c r="BQ7" s="1"/>
      <c r="BR7" s="1"/>
      <c r="BS7" s="1"/>
      <c r="BT7" s="1"/>
      <c r="BU7" s="1" t="str">
        <f>HYPERLINK("https://nconnect.nicmar.ac.in/storage/profile/6a85bb824c56a.png","Download")</f>
        <v>0</v>
      </c>
      <c r="BV7" s="3"/>
      <c r="BW7" s="3"/>
    </row>
    <row r="8" spans="1:75">
      <c r="A8" s="1" t="s">
        <v>268</v>
      </c>
      <c r="B8" s="1" t="s">
        <v>76</v>
      </c>
      <c r="C8" s="1" t="s">
        <v>269</v>
      </c>
      <c r="D8" s="1"/>
      <c r="E8" s="1"/>
      <c r="F8" s="1"/>
      <c r="G8" s="1"/>
      <c r="H8" s="1" t="s">
        <v>270</v>
      </c>
      <c r="I8" s="1" t="s">
        <v>270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99</v>
      </c>
      <c r="AE8" s="1" t="s">
        <v>99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 t="s">
        <v>271</v>
      </c>
      <c r="BV8" s="3"/>
      <c r="BW8" s="3"/>
    </row>
    <row r="9" spans="1:75">
      <c r="A9" s="1" t="s">
        <v>268</v>
      </c>
      <c r="B9" s="1" t="s">
        <v>76</v>
      </c>
      <c r="C9" s="1" t="s">
        <v>272</v>
      </c>
      <c r="D9" s="1"/>
      <c r="E9" s="1"/>
      <c r="F9" s="1"/>
      <c r="G9" s="1"/>
      <c r="H9" s="1" t="s">
        <v>273</v>
      </c>
      <c r="I9" s="1" t="s">
        <v>273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99</v>
      </c>
      <c r="AE9" s="1" t="s">
        <v>99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 t="s">
        <v>271</v>
      </c>
      <c r="BV9" s="3"/>
      <c r="BW9" s="3"/>
    </row>
    <row r="10" spans="1:75">
      <c r="A10" s="1" t="s">
        <v>274</v>
      </c>
      <c r="B10" s="1" t="s">
        <v>76</v>
      </c>
      <c r="C10" s="1" t="s">
        <v>275</v>
      </c>
      <c r="D10" s="1" t="s">
        <v>276</v>
      </c>
      <c r="E10" s="1"/>
      <c r="F10" s="1" t="s">
        <v>277</v>
      </c>
      <c r="G10" s="1" t="s">
        <v>278</v>
      </c>
      <c r="H10" s="1" t="s">
        <v>279</v>
      </c>
      <c r="I10" s="1" t="s">
        <v>280</v>
      </c>
      <c r="J10" s="1">
        <v>7981731744</v>
      </c>
      <c r="K10" s="1" t="s">
        <v>83</v>
      </c>
      <c r="L10" s="1" t="s">
        <v>281</v>
      </c>
      <c r="M10" s="1" t="s">
        <v>85</v>
      </c>
      <c r="N10" s="1" t="s">
        <v>282</v>
      </c>
      <c r="O10" s="1" t="s">
        <v>283</v>
      </c>
      <c r="P10" s="1" t="s">
        <v>190</v>
      </c>
      <c r="Q10" s="1">
        <v>883255303289</v>
      </c>
      <c r="R10" s="1" t="s">
        <v>284</v>
      </c>
      <c r="S10" s="1">
        <v>7981729797</v>
      </c>
      <c r="T10" s="1" t="s">
        <v>285</v>
      </c>
      <c r="U10" s="1" t="s">
        <v>286</v>
      </c>
      <c r="V10" s="1">
        <v>9492807854</v>
      </c>
      <c r="W10" s="1" t="s">
        <v>287</v>
      </c>
      <c r="X10" s="1" t="s">
        <v>288</v>
      </c>
      <c r="Y10" s="1" t="s">
        <v>289</v>
      </c>
      <c r="Z10" s="1" t="s">
        <v>290</v>
      </c>
      <c r="AA10" s="1" t="s">
        <v>288</v>
      </c>
      <c r="AB10" s="1" t="s">
        <v>289</v>
      </c>
      <c r="AC10" s="1" t="s">
        <v>290</v>
      </c>
      <c r="AD10" s="1" t="s">
        <v>99</v>
      </c>
      <c r="AE10" s="1" t="s">
        <v>99</v>
      </c>
      <c r="AF10" s="1" t="s">
        <v>291</v>
      </c>
      <c r="AG10" s="1" t="s">
        <v>292</v>
      </c>
      <c r="AH10" s="1" t="s">
        <v>106</v>
      </c>
      <c r="AI10" s="1" t="s">
        <v>168</v>
      </c>
      <c r="AJ10" s="1">
        <v>100.0</v>
      </c>
      <c r="AK10" s="1">
        <v>10</v>
      </c>
      <c r="AL10" s="1" t="s">
        <v>293</v>
      </c>
      <c r="AM10" s="1" t="s">
        <v>294</v>
      </c>
      <c r="AN10" s="1" t="s">
        <v>105</v>
      </c>
      <c r="AO10" s="1" t="s">
        <v>295</v>
      </c>
      <c r="AP10" s="1" t="s">
        <v>296</v>
      </c>
      <c r="AQ10" s="1">
        <v>95.6</v>
      </c>
      <c r="AR10" s="1">
        <v>9.82</v>
      </c>
      <c r="AS10" s="1"/>
      <c r="AT10" s="1"/>
      <c r="AU10" s="1"/>
      <c r="AV10" s="1"/>
      <c r="AW10" s="1"/>
      <c r="AX10" s="1"/>
      <c r="AY10" s="1" t="s">
        <v>297</v>
      </c>
      <c r="AZ10" s="1" t="s">
        <v>298</v>
      </c>
      <c r="BA10" s="1" t="s">
        <v>110</v>
      </c>
      <c r="BB10" s="1" t="s">
        <v>207</v>
      </c>
      <c r="BC10" s="1" t="s">
        <v>299</v>
      </c>
      <c r="BD10" s="1" t="s">
        <v>175</v>
      </c>
      <c r="BE10" s="1">
        <v>91.5</v>
      </c>
      <c r="BF10" s="1">
        <v>9.65</v>
      </c>
      <c r="BG10" s="1"/>
      <c r="BH10" s="1"/>
      <c r="BI10" s="1"/>
      <c r="BJ10" s="1"/>
      <c r="BK10" s="1"/>
      <c r="BL10" s="1"/>
      <c r="BM10" s="1"/>
      <c r="BN10" s="1"/>
      <c r="BO10" s="1" t="s">
        <v>300</v>
      </c>
      <c r="BP10" s="1" t="s">
        <v>301</v>
      </c>
      <c r="BQ10" s="1" t="s">
        <v>302</v>
      </c>
      <c r="BR10" s="1" t="s">
        <v>303</v>
      </c>
      <c r="BS10" s="1">
        <v>3</v>
      </c>
      <c r="BT10" s="1" t="s">
        <v>304</v>
      </c>
      <c r="BU10" s="1" t="str">
        <f>HYPERLINK("https://nconnect.nicmar.ac.in/storage/profile/6a841b059dfed.png","Download")</f>
        <v>0</v>
      </c>
      <c r="BV10" s="3"/>
      <c r="BW10" s="3"/>
    </row>
    <row r="11" spans="1:75">
      <c r="A11" s="1" t="s">
        <v>274</v>
      </c>
      <c r="B11" s="1" t="s">
        <v>76</v>
      </c>
      <c r="C11" s="1" t="s">
        <v>305</v>
      </c>
      <c r="D11" s="1" t="s">
        <v>306</v>
      </c>
      <c r="E11" s="1"/>
      <c r="F11" s="1" t="s">
        <v>307</v>
      </c>
      <c r="G11" s="1" t="s">
        <v>308</v>
      </c>
      <c r="H11" s="1" t="s">
        <v>309</v>
      </c>
      <c r="I11" s="1" t="s">
        <v>309</v>
      </c>
      <c r="J11" s="1">
        <v>9801173407</v>
      </c>
      <c r="K11" s="1" t="s">
        <v>83</v>
      </c>
      <c r="L11" s="1" t="s">
        <v>310</v>
      </c>
      <c r="M11" s="1" t="s">
        <v>85</v>
      </c>
      <c r="N11" s="1" t="s">
        <v>311</v>
      </c>
      <c r="O11" s="1" t="s">
        <v>312</v>
      </c>
      <c r="P11" s="1" t="s">
        <v>158</v>
      </c>
      <c r="Q11" s="1">
        <v>635296259821</v>
      </c>
      <c r="R11" s="1" t="s">
        <v>313</v>
      </c>
      <c r="S11" s="1">
        <v>9431173671</v>
      </c>
      <c r="T11" s="1" t="s">
        <v>314</v>
      </c>
      <c r="U11" s="1" t="s">
        <v>315</v>
      </c>
      <c r="V11" s="1">
        <v>7979925374</v>
      </c>
      <c r="W11" s="1" t="s">
        <v>316</v>
      </c>
      <c r="X11" s="1" t="s">
        <v>317</v>
      </c>
      <c r="Y11" s="1" t="s">
        <v>318</v>
      </c>
      <c r="Z11" s="1" t="s">
        <v>319</v>
      </c>
      <c r="AA11" s="1" t="s">
        <v>317</v>
      </c>
      <c r="AB11" s="1" t="s">
        <v>318</v>
      </c>
      <c r="AC11" s="1" t="s">
        <v>319</v>
      </c>
      <c r="AD11" s="1" t="s">
        <v>99</v>
      </c>
      <c r="AE11" s="1" t="s">
        <v>99</v>
      </c>
      <c r="AF11" s="1" t="s">
        <v>320</v>
      </c>
      <c r="AG11" s="1" t="s">
        <v>321</v>
      </c>
      <c r="AH11" s="1" t="s">
        <v>106</v>
      </c>
      <c r="AI11" s="1" t="s">
        <v>107</v>
      </c>
      <c r="AJ11" s="1">
        <v>82.4</v>
      </c>
      <c r="AK11" s="1"/>
      <c r="AL11" s="1" t="s">
        <v>320</v>
      </c>
      <c r="AM11" s="1" t="s">
        <v>321</v>
      </c>
      <c r="AN11" s="1" t="s">
        <v>105</v>
      </c>
      <c r="AO11" s="1" t="s">
        <v>168</v>
      </c>
      <c r="AP11" s="1" t="s">
        <v>260</v>
      </c>
      <c r="AQ11" s="1">
        <v>68.6</v>
      </c>
      <c r="AR11" s="1"/>
      <c r="AS11" s="1"/>
      <c r="AT11" s="1"/>
      <c r="AU11" s="1"/>
      <c r="AV11" s="1"/>
      <c r="AW11" s="1"/>
      <c r="AX11" s="1"/>
      <c r="AY11" s="1" t="s">
        <v>322</v>
      </c>
      <c r="AZ11" s="1" t="s">
        <v>323</v>
      </c>
      <c r="BA11" s="1" t="s">
        <v>110</v>
      </c>
      <c r="BB11" s="1" t="s">
        <v>207</v>
      </c>
      <c r="BC11" s="1" t="s">
        <v>324</v>
      </c>
      <c r="BD11" s="1" t="s">
        <v>325</v>
      </c>
      <c r="BE11" s="1">
        <v>73.4</v>
      </c>
      <c r="BF11" s="1">
        <v>7.34</v>
      </c>
      <c r="BG11" s="1"/>
      <c r="BH11" s="1"/>
      <c r="BI11" s="1"/>
      <c r="BJ11" s="1"/>
      <c r="BK11" s="1"/>
      <c r="BL11" s="1"/>
      <c r="BM11" s="1"/>
      <c r="BN11" s="1"/>
      <c r="BO11" s="1" t="s">
        <v>326</v>
      </c>
      <c r="BP11" s="1"/>
      <c r="BQ11" s="1"/>
      <c r="BR11" s="1"/>
      <c r="BS11" s="1"/>
      <c r="BT11" s="1"/>
      <c r="BU11" s="1" t="str">
        <f>HYPERLINK("https://nconnect.nicmar.ac.in/storage/profile/6a8739848e9f9.png","Download")</f>
        <v>0</v>
      </c>
      <c r="BV11" s="3"/>
      <c r="BW11" s="3"/>
    </row>
    <row r="12" spans="1:75">
      <c r="A12" s="1" t="s">
        <v>274</v>
      </c>
      <c r="B12" s="1" t="s">
        <v>76</v>
      </c>
      <c r="C12" s="1" t="s">
        <v>327</v>
      </c>
      <c r="D12" s="1" t="s">
        <v>328</v>
      </c>
      <c r="E12" s="1" t="s">
        <v>329</v>
      </c>
      <c r="F12" s="1" t="s">
        <v>330</v>
      </c>
      <c r="G12" s="1" t="s">
        <v>331</v>
      </c>
      <c r="H12" s="1" t="s">
        <v>332</v>
      </c>
      <c r="I12" s="1" t="s">
        <v>333</v>
      </c>
      <c r="J12" s="1">
        <v>8380084765</v>
      </c>
      <c r="K12" s="1" t="s">
        <v>83</v>
      </c>
      <c r="L12" s="1" t="s">
        <v>334</v>
      </c>
      <c r="M12" s="1" t="s">
        <v>85</v>
      </c>
      <c r="N12" s="1" t="s">
        <v>335</v>
      </c>
      <c r="O12" s="1" t="s">
        <v>336</v>
      </c>
      <c r="P12" s="1" t="s">
        <v>190</v>
      </c>
      <c r="Q12" s="1">
        <v>709412476518</v>
      </c>
      <c r="R12" s="1" t="s">
        <v>337</v>
      </c>
      <c r="S12" s="1">
        <v>9403498171</v>
      </c>
      <c r="T12" s="1" t="s">
        <v>338</v>
      </c>
      <c r="U12" s="1" t="s">
        <v>339</v>
      </c>
      <c r="V12" s="1">
        <v>9404831124</v>
      </c>
      <c r="W12" s="1" t="s">
        <v>340</v>
      </c>
      <c r="X12" s="1" t="s">
        <v>341</v>
      </c>
      <c r="Y12" s="1" t="s">
        <v>135</v>
      </c>
      <c r="Z12" s="1" t="s">
        <v>136</v>
      </c>
      <c r="AA12" s="1" t="s">
        <v>342</v>
      </c>
      <c r="AB12" s="1" t="s">
        <v>135</v>
      </c>
      <c r="AC12" s="1" t="s">
        <v>136</v>
      </c>
      <c r="AD12" s="1" t="s">
        <v>99</v>
      </c>
      <c r="AE12" s="1" t="s">
        <v>99</v>
      </c>
      <c r="AF12" s="1" t="s">
        <v>343</v>
      </c>
      <c r="AG12" s="1" t="s">
        <v>344</v>
      </c>
      <c r="AH12" s="1" t="s">
        <v>345</v>
      </c>
      <c r="AI12" s="1" t="s">
        <v>346</v>
      </c>
      <c r="AJ12" s="1">
        <v>78.8</v>
      </c>
      <c r="AK12" s="1">
        <v>8.29</v>
      </c>
      <c r="AL12" s="1" t="s">
        <v>347</v>
      </c>
      <c r="AM12" s="1" t="s">
        <v>348</v>
      </c>
      <c r="AN12" s="1" t="s">
        <v>105</v>
      </c>
      <c r="AO12" s="1" t="s">
        <v>349</v>
      </c>
      <c r="AP12" s="1" t="s">
        <v>350</v>
      </c>
      <c r="AQ12" s="1">
        <v>61.54</v>
      </c>
      <c r="AR12" s="1">
        <v>6.47</v>
      </c>
      <c r="AS12" s="1"/>
      <c r="AT12" s="1"/>
      <c r="AU12" s="1"/>
      <c r="AV12" s="1"/>
      <c r="AW12" s="1"/>
      <c r="AX12" s="1"/>
      <c r="AY12" s="1" t="s">
        <v>351</v>
      </c>
      <c r="AZ12" s="1" t="s">
        <v>352</v>
      </c>
      <c r="BA12" s="1" t="s">
        <v>110</v>
      </c>
      <c r="BB12" s="1" t="s">
        <v>207</v>
      </c>
      <c r="BC12" s="1" t="s">
        <v>261</v>
      </c>
      <c r="BD12" s="1" t="s">
        <v>353</v>
      </c>
      <c r="BE12" s="1">
        <v>61.41</v>
      </c>
      <c r="BF12" s="1">
        <v>6.9</v>
      </c>
      <c r="BG12" s="1"/>
      <c r="BH12" s="1"/>
      <c r="BI12" s="1"/>
      <c r="BJ12" s="1"/>
      <c r="BK12" s="1"/>
      <c r="BL12" s="1"/>
      <c r="BM12" s="1"/>
      <c r="BN12" s="1"/>
      <c r="BO12" s="1" t="s">
        <v>354</v>
      </c>
      <c r="BP12" s="1" t="s">
        <v>355</v>
      </c>
      <c r="BQ12" s="1" t="s">
        <v>356</v>
      </c>
      <c r="BR12" s="1"/>
      <c r="BS12" s="1"/>
      <c r="BT12" s="1"/>
      <c r="BU12" s="1" t="s">
        <v>271</v>
      </c>
      <c r="BV12" s="3"/>
      <c r="BW12" s="3"/>
    </row>
    <row r="13" spans="1:75">
      <c r="A13" s="1" t="s">
        <v>274</v>
      </c>
      <c r="B13" s="1" t="s">
        <v>76</v>
      </c>
      <c r="C13" s="1" t="s">
        <v>357</v>
      </c>
      <c r="D13" s="1"/>
      <c r="E13" s="1"/>
      <c r="F13" s="1"/>
      <c r="G13" s="1"/>
      <c r="H13" s="1" t="s">
        <v>358</v>
      </c>
      <c r="I13" s="1" t="s">
        <v>358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99</v>
      </c>
      <c r="AE13" s="1" t="s">
        <v>99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 t="s">
        <v>271</v>
      </c>
      <c r="BV13" s="3"/>
      <c r="BW13" s="3"/>
    </row>
    <row r="14" spans="1:75">
      <c r="A14" s="1" t="s">
        <v>274</v>
      </c>
      <c r="B14" s="1" t="s">
        <v>76</v>
      </c>
      <c r="C14" s="1" t="s">
        <v>359</v>
      </c>
      <c r="D14" s="1" t="s">
        <v>360</v>
      </c>
      <c r="E14" s="1"/>
      <c r="F14" s="1" t="s">
        <v>361</v>
      </c>
      <c r="G14" s="1" t="s">
        <v>362</v>
      </c>
      <c r="H14" s="1" t="s">
        <v>363</v>
      </c>
      <c r="I14" s="1" t="s">
        <v>364</v>
      </c>
      <c r="J14" s="1">
        <v>9398820570</v>
      </c>
      <c r="K14" s="1" t="s">
        <v>83</v>
      </c>
      <c r="L14" s="1" t="s">
        <v>365</v>
      </c>
      <c r="M14" s="1" t="s">
        <v>85</v>
      </c>
      <c r="N14" s="1" t="s">
        <v>366</v>
      </c>
      <c r="O14" s="1" t="s">
        <v>367</v>
      </c>
      <c r="P14" s="1" t="s">
        <v>221</v>
      </c>
      <c r="Q14" s="1">
        <v>661712444220</v>
      </c>
      <c r="R14" s="1" t="s">
        <v>368</v>
      </c>
      <c r="S14" s="1">
        <v>9676132678</v>
      </c>
      <c r="T14" s="1" t="s">
        <v>223</v>
      </c>
      <c r="U14" s="1" t="s">
        <v>369</v>
      </c>
      <c r="V14" s="1">
        <v>8169500144</v>
      </c>
      <c r="W14" s="1" t="s">
        <v>225</v>
      </c>
      <c r="X14" s="1" t="s">
        <v>370</v>
      </c>
      <c r="Y14" s="1" t="s">
        <v>371</v>
      </c>
      <c r="Z14" s="1" t="s">
        <v>372</v>
      </c>
      <c r="AA14" s="1" t="s">
        <v>370</v>
      </c>
      <c r="AB14" s="1" t="s">
        <v>371</v>
      </c>
      <c r="AC14" s="1" t="s">
        <v>372</v>
      </c>
      <c r="AD14" s="1" t="s">
        <v>99</v>
      </c>
      <c r="AE14" s="1" t="s">
        <v>99</v>
      </c>
      <c r="AF14" s="1" t="s">
        <v>373</v>
      </c>
      <c r="AG14" s="1" t="s">
        <v>374</v>
      </c>
      <c r="AH14" s="1" t="s">
        <v>375</v>
      </c>
      <c r="AI14" s="1" t="s">
        <v>106</v>
      </c>
      <c r="AJ14" s="1">
        <v>90.25</v>
      </c>
      <c r="AK14" s="1">
        <v>9.5</v>
      </c>
      <c r="AL14" s="1" t="s">
        <v>376</v>
      </c>
      <c r="AM14" s="1" t="s">
        <v>377</v>
      </c>
      <c r="AN14" s="1" t="s">
        <v>105</v>
      </c>
      <c r="AO14" s="1" t="s">
        <v>378</v>
      </c>
      <c r="AP14" s="1" t="s">
        <v>140</v>
      </c>
      <c r="AQ14" s="1">
        <v>96.2</v>
      </c>
      <c r="AR14" s="1">
        <v>9.6</v>
      </c>
      <c r="AS14" s="1"/>
      <c r="AT14" s="1"/>
      <c r="AU14" s="1"/>
      <c r="AV14" s="1"/>
      <c r="AW14" s="1"/>
      <c r="AX14" s="1"/>
      <c r="AY14" s="1" t="s">
        <v>379</v>
      </c>
      <c r="AZ14" s="1" t="s">
        <v>380</v>
      </c>
      <c r="BA14" s="1" t="s">
        <v>172</v>
      </c>
      <c r="BB14" s="1" t="s">
        <v>381</v>
      </c>
      <c r="BC14" s="1" t="s">
        <v>174</v>
      </c>
      <c r="BD14" s="1" t="s">
        <v>175</v>
      </c>
      <c r="BE14" s="1">
        <v>74.4</v>
      </c>
      <c r="BF14" s="1">
        <v>7.44</v>
      </c>
      <c r="BG14" s="1"/>
      <c r="BH14" s="1"/>
      <c r="BI14" s="1"/>
      <c r="BJ14" s="1"/>
      <c r="BK14" s="1"/>
      <c r="BL14" s="1"/>
      <c r="BM14" s="1"/>
      <c r="BN14" s="1"/>
      <c r="BO14" s="1" t="s">
        <v>382</v>
      </c>
      <c r="BP14" s="1" t="s">
        <v>383</v>
      </c>
      <c r="BQ14" s="1" t="s">
        <v>149</v>
      </c>
      <c r="BR14" s="1" t="s">
        <v>384</v>
      </c>
      <c r="BS14" s="1">
        <v>25</v>
      </c>
      <c r="BT14" s="1" t="s">
        <v>385</v>
      </c>
      <c r="BU14" s="1" t="str">
        <f>HYPERLINK("https://nconnect.nicmar.ac.in/storage/profile/6a8720f1d31db.png","Download")</f>
        <v>0</v>
      </c>
      <c r="BV14" s="3"/>
      <c r="BW14" s="3"/>
    </row>
    <row r="15" spans="1:75">
      <c r="A15" s="1" t="s">
        <v>274</v>
      </c>
      <c r="B15" s="1" t="s">
        <v>76</v>
      </c>
      <c r="C15" s="1" t="s">
        <v>386</v>
      </c>
      <c r="D15" s="1" t="s">
        <v>387</v>
      </c>
      <c r="E15" s="1"/>
      <c r="F15" s="1" t="s">
        <v>388</v>
      </c>
      <c r="G15" s="1" t="s">
        <v>389</v>
      </c>
      <c r="H15" s="1" t="s">
        <v>390</v>
      </c>
      <c r="I15" s="1" t="s">
        <v>390</v>
      </c>
      <c r="J15" s="1">
        <v>7022701933</v>
      </c>
      <c r="K15" s="1" t="s">
        <v>83</v>
      </c>
      <c r="L15" s="1" t="s">
        <v>391</v>
      </c>
      <c r="M15" s="1" t="s">
        <v>85</v>
      </c>
      <c r="N15" s="1" t="s">
        <v>392</v>
      </c>
      <c r="O15" s="1" t="s">
        <v>393</v>
      </c>
      <c r="P15" s="1" t="s">
        <v>190</v>
      </c>
      <c r="Q15" s="1" t="s">
        <v>394</v>
      </c>
      <c r="R15" s="1" t="s">
        <v>395</v>
      </c>
      <c r="S15" s="1">
        <v>9113559235</v>
      </c>
      <c r="T15" s="1" t="s">
        <v>396</v>
      </c>
      <c r="U15" s="1" t="s">
        <v>397</v>
      </c>
      <c r="V15" s="1">
        <v>9448574656</v>
      </c>
      <c r="W15" s="1" t="s">
        <v>398</v>
      </c>
      <c r="X15" s="1" t="s">
        <v>399</v>
      </c>
      <c r="Y15" s="1" t="s">
        <v>400</v>
      </c>
      <c r="Z15" s="1" t="s">
        <v>401</v>
      </c>
      <c r="AA15" s="1" t="s">
        <v>399</v>
      </c>
      <c r="AB15" s="1" t="s">
        <v>400</v>
      </c>
      <c r="AC15" s="1" t="s">
        <v>401</v>
      </c>
      <c r="AD15" s="1" t="s">
        <v>99</v>
      </c>
      <c r="AE15" s="1" t="s">
        <v>99</v>
      </c>
      <c r="AF15" s="1" t="s">
        <v>402</v>
      </c>
      <c r="AG15" s="1" t="s">
        <v>403</v>
      </c>
      <c r="AH15" s="1" t="s">
        <v>404</v>
      </c>
      <c r="AI15" s="1" t="s">
        <v>230</v>
      </c>
      <c r="AJ15" s="1">
        <v>83.6</v>
      </c>
      <c r="AK15" s="1">
        <v>8.8</v>
      </c>
      <c r="AL15" s="1" t="s">
        <v>405</v>
      </c>
      <c r="AM15" s="1" t="s">
        <v>406</v>
      </c>
      <c r="AN15" s="1" t="s">
        <v>105</v>
      </c>
      <c r="AO15" s="1" t="s">
        <v>407</v>
      </c>
      <c r="AP15" s="1" t="s">
        <v>233</v>
      </c>
      <c r="AQ15" s="1">
        <v>88</v>
      </c>
      <c r="AR15" s="1"/>
      <c r="AS15" s="1"/>
      <c r="AT15" s="1"/>
      <c r="AU15" s="1"/>
      <c r="AV15" s="1"/>
      <c r="AW15" s="1"/>
      <c r="AX15" s="1"/>
      <c r="AY15" s="1" t="s">
        <v>408</v>
      </c>
      <c r="AZ15" s="1" t="s">
        <v>409</v>
      </c>
      <c r="BA15" s="1" t="s">
        <v>172</v>
      </c>
      <c r="BB15" s="1" t="s">
        <v>173</v>
      </c>
      <c r="BC15" s="1" t="s">
        <v>112</v>
      </c>
      <c r="BD15" s="1" t="s">
        <v>410</v>
      </c>
      <c r="BE15" s="1">
        <v>65.74</v>
      </c>
      <c r="BF15" s="1">
        <v>6.92</v>
      </c>
      <c r="BG15" s="1"/>
      <c r="BH15" s="1"/>
      <c r="BI15" s="1"/>
      <c r="BJ15" s="1"/>
      <c r="BK15" s="1"/>
      <c r="BL15" s="1"/>
      <c r="BM15" s="1"/>
      <c r="BN15" s="1"/>
      <c r="BO15" s="1" t="s">
        <v>411</v>
      </c>
      <c r="BP15" s="1" t="s">
        <v>412</v>
      </c>
      <c r="BQ15" s="1" t="s">
        <v>413</v>
      </c>
      <c r="BR15" s="1" t="s">
        <v>414</v>
      </c>
      <c r="BS15" s="1">
        <v>16</v>
      </c>
      <c r="BT15" s="1"/>
      <c r="BU15" s="1" t="str">
        <f>HYPERLINK("https://nconnect.nicmar.ac.in/storage/profile/6a85b86a22d8f.png","Download")</f>
        <v>0</v>
      </c>
      <c r="BV15" s="3"/>
      <c r="BW15" s="3"/>
    </row>
    <row r="16" spans="1:75">
      <c r="A16" s="1" t="s">
        <v>274</v>
      </c>
      <c r="B16" s="1" t="s">
        <v>76</v>
      </c>
      <c r="C16" s="1" t="s">
        <v>415</v>
      </c>
      <c r="D16" s="1" t="s">
        <v>416</v>
      </c>
      <c r="E16" s="1"/>
      <c r="F16" s="1" t="s">
        <v>417</v>
      </c>
      <c r="G16" s="1" t="s">
        <v>418</v>
      </c>
      <c r="H16" s="1" t="s">
        <v>419</v>
      </c>
      <c r="I16" s="1" t="s">
        <v>419</v>
      </c>
      <c r="J16" s="1">
        <v>9738619930</v>
      </c>
      <c r="K16" s="1" t="s">
        <v>83</v>
      </c>
      <c r="L16" s="1" t="s">
        <v>420</v>
      </c>
      <c r="M16" s="1" t="s">
        <v>85</v>
      </c>
      <c r="N16" s="1" t="s">
        <v>421</v>
      </c>
      <c r="O16" s="1" t="s">
        <v>422</v>
      </c>
      <c r="P16" s="1" t="s">
        <v>88</v>
      </c>
      <c r="Q16" s="1">
        <v>698264213303</v>
      </c>
      <c r="R16" s="1" t="s">
        <v>423</v>
      </c>
      <c r="S16" s="1">
        <v>9448603680</v>
      </c>
      <c r="T16" s="1" t="s">
        <v>424</v>
      </c>
      <c r="U16" s="1" t="s">
        <v>425</v>
      </c>
      <c r="V16" s="1">
        <v>9778737997</v>
      </c>
      <c r="W16" s="1" t="s">
        <v>133</v>
      </c>
      <c r="X16" s="1" t="s">
        <v>426</v>
      </c>
      <c r="Y16" s="1" t="s">
        <v>427</v>
      </c>
      <c r="Z16" s="1" t="s">
        <v>401</v>
      </c>
      <c r="AA16" s="1" t="s">
        <v>426</v>
      </c>
      <c r="AB16" s="1" t="s">
        <v>427</v>
      </c>
      <c r="AC16" s="1" t="s">
        <v>401</v>
      </c>
      <c r="AD16" s="1" t="s">
        <v>99</v>
      </c>
      <c r="AE16" s="1" t="s">
        <v>99</v>
      </c>
      <c r="AF16" s="1" t="s">
        <v>428</v>
      </c>
      <c r="AG16" s="1" t="s">
        <v>429</v>
      </c>
      <c r="AH16" s="1" t="s">
        <v>140</v>
      </c>
      <c r="AI16" s="1" t="s">
        <v>141</v>
      </c>
      <c r="AJ16" s="1">
        <v>84.6</v>
      </c>
      <c r="AK16" s="1"/>
      <c r="AL16" s="1" t="s">
        <v>428</v>
      </c>
      <c r="AM16" s="1" t="s">
        <v>429</v>
      </c>
      <c r="AN16" s="1" t="s">
        <v>105</v>
      </c>
      <c r="AO16" s="1" t="s">
        <v>430</v>
      </c>
      <c r="AP16" s="1" t="s">
        <v>431</v>
      </c>
      <c r="AQ16" s="1">
        <v>82</v>
      </c>
      <c r="AR16" s="1"/>
      <c r="AS16" s="1"/>
      <c r="AT16" s="1"/>
      <c r="AU16" s="1"/>
      <c r="AV16" s="1"/>
      <c r="AW16" s="1"/>
      <c r="AX16" s="1"/>
      <c r="AY16" s="1" t="s">
        <v>432</v>
      </c>
      <c r="AZ16" s="1" t="s">
        <v>433</v>
      </c>
      <c r="BA16" s="1" t="s">
        <v>206</v>
      </c>
      <c r="BB16" s="1" t="s">
        <v>207</v>
      </c>
      <c r="BC16" s="1" t="s">
        <v>434</v>
      </c>
      <c r="BD16" s="1" t="s">
        <v>435</v>
      </c>
      <c r="BE16" s="1">
        <v>84.4</v>
      </c>
      <c r="BF16" s="1"/>
      <c r="BG16" s="1"/>
      <c r="BH16" s="1"/>
      <c r="BI16" s="1"/>
      <c r="BJ16" s="1"/>
      <c r="BK16" s="1"/>
      <c r="BL16" s="1"/>
      <c r="BM16" s="1"/>
      <c r="BN16" s="1"/>
      <c r="BO16" s="1" t="s">
        <v>436</v>
      </c>
      <c r="BP16" s="1"/>
      <c r="BQ16" s="1"/>
      <c r="BR16" s="1" t="s">
        <v>437</v>
      </c>
      <c r="BS16" s="1">
        <v>18</v>
      </c>
      <c r="BT16" s="1"/>
      <c r="BU16" s="1" t="str">
        <f>HYPERLINK("https://nconnect.nicmar.ac.in/storage/profile/6a84b07f0d731.png","Download")</f>
        <v>0</v>
      </c>
      <c r="BV16" s="3"/>
      <c r="BW16" s="3"/>
    </row>
    <row r="17" spans="1:75">
      <c r="A17" s="1" t="s">
        <v>274</v>
      </c>
      <c r="B17" s="1" t="s">
        <v>76</v>
      </c>
      <c r="C17" s="1" t="s">
        <v>438</v>
      </c>
      <c r="D17" s="1" t="s">
        <v>439</v>
      </c>
      <c r="E17" s="1" t="s">
        <v>440</v>
      </c>
      <c r="F17" s="1" t="s">
        <v>441</v>
      </c>
      <c r="G17" s="1" t="s">
        <v>442</v>
      </c>
      <c r="H17" s="1" t="s">
        <v>443</v>
      </c>
      <c r="I17" s="1" t="s">
        <v>443</v>
      </c>
      <c r="J17" s="1">
        <v>9912583599</v>
      </c>
      <c r="K17" s="1" t="s">
        <v>83</v>
      </c>
      <c r="L17" s="1" t="s">
        <v>444</v>
      </c>
      <c r="M17" s="1" t="s">
        <v>85</v>
      </c>
      <c r="N17" s="1" t="s">
        <v>445</v>
      </c>
      <c r="O17" s="1" t="s">
        <v>446</v>
      </c>
      <c r="P17" s="1" t="s">
        <v>158</v>
      </c>
      <c r="Q17" s="1">
        <v>708147656407</v>
      </c>
      <c r="R17" s="1" t="s">
        <v>447</v>
      </c>
      <c r="S17" s="1">
        <v>9703120023</v>
      </c>
      <c r="T17" s="1" t="s">
        <v>448</v>
      </c>
      <c r="U17" s="1" t="s">
        <v>449</v>
      </c>
      <c r="V17" s="1">
        <v>9492304369</v>
      </c>
      <c r="W17" s="1" t="s">
        <v>450</v>
      </c>
      <c r="X17" s="1" t="s">
        <v>451</v>
      </c>
      <c r="Y17" s="1" t="s">
        <v>452</v>
      </c>
      <c r="Z17" s="1" t="s">
        <v>290</v>
      </c>
      <c r="AA17" s="1" t="s">
        <v>451</v>
      </c>
      <c r="AB17" s="1" t="s">
        <v>452</v>
      </c>
      <c r="AC17" s="1" t="s">
        <v>290</v>
      </c>
      <c r="AD17" s="1" t="s">
        <v>99</v>
      </c>
      <c r="AE17" s="1" t="s">
        <v>99</v>
      </c>
      <c r="AF17" s="1" t="s">
        <v>453</v>
      </c>
      <c r="AG17" s="1" t="s">
        <v>454</v>
      </c>
      <c r="AH17" s="1" t="s">
        <v>455</v>
      </c>
      <c r="AI17" s="1" t="s">
        <v>106</v>
      </c>
      <c r="AJ17" s="1">
        <v>100</v>
      </c>
      <c r="AK17" s="1">
        <v>10</v>
      </c>
      <c r="AL17" s="1" t="s">
        <v>456</v>
      </c>
      <c r="AM17" s="1" t="s">
        <v>457</v>
      </c>
      <c r="AN17" s="1" t="s">
        <v>105</v>
      </c>
      <c r="AO17" s="1" t="s">
        <v>349</v>
      </c>
      <c r="AP17" s="1" t="s">
        <v>140</v>
      </c>
      <c r="AQ17" s="1">
        <v>95.9</v>
      </c>
      <c r="AR17" s="1">
        <v>9.88</v>
      </c>
      <c r="AS17" s="1"/>
      <c r="AT17" s="1"/>
      <c r="AU17" s="1"/>
      <c r="AV17" s="1"/>
      <c r="AW17" s="1"/>
      <c r="AX17" s="1"/>
      <c r="AY17" s="1" t="s">
        <v>458</v>
      </c>
      <c r="AZ17" s="1" t="s">
        <v>459</v>
      </c>
      <c r="BA17" s="1" t="s">
        <v>110</v>
      </c>
      <c r="BB17" s="1" t="s">
        <v>207</v>
      </c>
      <c r="BC17" s="1" t="s">
        <v>460</v>
      </c>
      <c r="BD17" s="1" t="s">
        <v>461</v>
      </c>
      <c r="BE17" s="1">
        <v>74.4</v>
      </c>
      <c r="BF17" s="1">
        <v>8.19</v>
      </c>
      <c r="BG17" s="1"/>
      <c r="BH17" s="1"/>
      <c r="BI17" s="1"/>
      <c r="BJ17" s="1"/>
      <c r="BK17" s="1"/>
      <c r="BL17" s="1"/>
      <c r="BM17" s="1"/>
      <c r="BN17" s="1"/>
      <c r="BO17" s="1" t="s">
        <v>462</v>
      </c>
      <c r="BP17" s="1" t="s">
        <v>463</v>
      </c>
      <c r="BQ17" s="1" t="s">
        <v>464</v>
      </c>
      <c r="BR17" s="1"/>
      <c r="BS17" s="1"/>
      <c r="BT17" s="1" t="s">
        <v>465</v>
      </c>
      <c r="BU17" s="1" t="str">
        <f>HYPERLINK("https://nconnect.nicmar.ac.in/storage/profile/6a85f3a80a675.png","Download")</f>
        <v>0</v>
      </c>
      <c r="BV17" s="3"/>
      <c r="BW17" s="3"/>
    </row>
    <row r="18" spans="1:75">
      <c r="A18" s="1" t="s">
        <v>274</v>
      </c>
      <c r="B18" s="1" t="s">
        <v>76</v>
      </c>
      <c r="C18" s="1" t="s">
        <v>466</v>
      </c>
      <c r="D18" s="1" t="s">
        <v>467</v>
      </c>
      <c r="E18" s="1" t="s">
        <v>468</v>
      </c>
      <c r="F18" s="1" t="s">
        <v>469</v>
      </c>
      <c r="G18" s="1" t="s">
        <v>470</v>
      </c>
      <c r="H18" s="1" t="s">
        <v>471</v>
      </c>
      <c r="I18" s="1" t="s">
        <v>471</v>
      </c>
      <c r="J18" s="1">
        <v>9762790768</v>
      </c>
      <c r="K18" s="1" t="s">
        <v>83</v>
      </c>
      <c r="L18" s="1" t="s">
        <v>472</v>
      </c>
      <c r="M18" s="1" t="s">
        <v>85</v>
      </c>
      <c r="N18" s="1" t="s">
        <v>473</v>
      </c>
      <c r="O18" s="1" t="s">
        <v>474</v>
      </c>
      <c r="P18" s="1" t="s">
        <v>158</v>
      </c>
      <c r="Q18" s="1">
        <v>572718281455</v>
      </c>
      <c r="R18" s="1" t="s">
        <v>468</v>
      </c>
      <c r="S18" s="1">
        <v>7758846743</v>
      </c>
      <c r="T18" s="1" t="s">
        <v>475</v>
      </c>
      <c r="U18" s="1" t="s">
        <v>476</v>
      </c>
      <c r="V18" s="1">
        <v>8857060589</v>
      </c>
      <c r="W18" s="1" t="s">
        <v>287</v>
      </c>
      <c r="X18" s="1" t="s">
        <v>477</v>
      </c>
      <c r="Y18" s="1" t="s">
        <v>478</v>
      </c>
      <c r="Z18" s="1" t="s">
        <v>136</v>
      </c>
      <c r="AA18" s="1" t="s">
        <v>477</v>
      </c>
      <c r="AB18" s="1" t="s">
        <v>478</v>
      </c>
      <c r="AC18" s="1" t="s">
        <v>136</v>
      </c>
      <c r="AD18" s="1" t="s">
        <v>99</v>
      </c>
      <c r="AE18" s="1" t="s">
        <v>99</v>
      </c>
      <c r="AF18" s="1" t="s">
        <v>479</v>
      </c>
      <c r="AG18" s="1" t="s">
        <v>480</v>
      </c>
      <c r="AH18" s="1" t="s">
        <v>481</v>
      </c>
      <c r="AI18" s="1" t="s">
        <v>482</v>
      </c>
      <c r="AJ18" s="1">
        <v>80.4</v>
      </c>
      <c r="AK18" s="1"/>
      <c r="AL18" s="1" t="s">
        <v>483</v>
      </c>
      <c r="AM18" s="1" t="s">
        <v>480</v>
      </c>
      <c r="AN18" s="1" t="s">
        <v>105</v>
      </c>
      <c r="AO18" s="1" t="s">
        <v>484</v>
      </c>
      <c r="AP18" s="1" t="s">
        <v>485</v>
      </c>
      <c r="AQ18" s="1">
        <v>60.31</v>
      </c>
      <c r="AR18" s="1"/>
      <c r="AS18" s="1"/>
      <c r="AT18" s="1"/>
      <c r="AU18" s="1"/>
      <c r="AV18" s="1"/>
      <c r="AW18" s="1"/>
      <c r="AX18" s="1"/>
      <c r="AY18" s="1" t="s">
        <v>486</v>
      </c>
      <c r="AZ18" s="1" t="s">
        <v>487</v>
      </c>
      <c r="BA18" s="1" t="s">
        <v>206</v>
      </c>
      <c r="BB18" s="1" t="s">
        <v>207</v>
      </c>
      <c r="BC18" s="1" t="s">
        <v>407</v>
      </c>
      <c r="BD18" s="1" t="s">
        <v>488</v>
      </c>
      <c r="BE18" s="1">
        <v>60.53</v>
      </c>
      <c r="BF18" s="1">
        <v>6.75</v>
      </c>
      <c r="BG18" s="1"/>
      <c r="BH18" s="1"/>
      <c r="BI18" s="1"/>
      <c r="BJ18" s="1"/>
      <c r="BK18" s="1"/>
      <c r="BL18" s="1"/>
      <c r="BM18" s="1"/>
      <c r="BN18" s="1"/>
      <c r="BO18" s="1" t="s">
        <v>489</v>
      </c>
      <c r="BP18" s="1" t="s">
        <v>490</v>
      </c>
      <c r="BQ18" s="1" t="s">
        <v>491</v>
      </c>
      <c r="BR18" s="1"/>
      <c r="BS18" s="1"/>
      <c r="BT18" s="1" t="s">
        <v>492</v>
      </c>
      <c r="BU18" s="1" t="str">
        <f>HYPERLINK("https://nconnect.nicmar.ac.in/storage/profile/6a85f085626f5.png","Download")</f>
        <v>0</v>
      </c>
      <c r="BV18" s="3"/>
      <c r="BW18" s="3"/>
    </row>
    <row r="19" spans="1:75">
      <c r="A19" s="1" t="s">
        <v>274</v>
      </c>
      <c r="B19" s="1" t="s">
        <v>76</v>
      </c>
      <c r="C19" s="1" t="s">
        <v>493</v>
      </c>
      <c r="D19" s="1" t="s">
        <v>494</v>
      </c>
      <c r="E19" s="1" t="s">
        <v>495</v>
      </c>
      <c r="F19" s="1" t="s">
        <v>496</v>
      </c>
      <c r="G19" s="1" t="s">
        <v>497</v>
      </c>
      <c r="H19" s="1" t="s">
        <v>498</v>
      </c>
      <c r="I19" s="1" t="s">
        <v>498</v>
      </c>
      <c r="J19" s="1">
        <v>7757840699</v>
      </c>
      <c r="K19" s="1" t="s">
        <v>83</v>
      </c>
      <c r="L19" s="1" t="s">
        <v>499</v>
      </c>
      <c r="M19" s="1" t="s">
        <v>85</v>
      </c>
      <c r="N19" s="1" t="s">
        <v>500</v>
      </c>
      <c r="O19" s="1" t="s">
        <v>501</v>
      </c>
      <c r="P19" s="1" t="s">
        <v>158</v>
      </c>
      <c r="Q19" s="1">
        <v>796127976891</v>
      </c>
      <c r="R19" s="1" t="s">
        <v>495</v>
      </c>
      <c r="S19" s="1">
        <v>9823053385</v>
      </c>
      <c r="T19" s="1" t="s">
        <v>223</v>
      </c>
      <c r="U19" s="1" t="s">
        <v>502</v>
      </c>
      <c r="V19" s="1">
        <v>8600759807</v>
      </c>
      <c r="W19" s="1" t="s">
        <v>225</v>
      </c>
      <c r="X19" s="1" t="s">
        <v>503</v>
      </c>
      <c r="Y19" s="1" t="s">
        <v>504</v>
      </c>
      <c r="Z19" s="1" t="s">
        <v>136</v>
      </c>
      <c r="AA19" s="1" t="s">
        <v>503</v>
      </c>
      <c r="AB19" s="1" t="s">
        <v>504</v>
      </c>
      <c r="AC19" s="1" t="s">
        <v>136</v>
      </c>
      <c r="AD19" s="1" t="s">
        <v>99</v>
      </c>
      <c r="AE19" s="1" t="s">
        <v>99</v>
      </c>
      <c r="AF19" s="1" t="s">
        <v>505</v>
      </c>
      <c r="AG19" s="1" t="s">
        <v>506</v>
      </c>
      <c r="AH19" s="1" t="s">
        <v>507</v>
      </c>
      <c r="AI19" s="1" t="s">
        <v>482</v>
      </c>
      <c r="AJ19" s="1">
        <v>77.2</v>
      </c>
      <c r="AK19" s="1"/>
      <c r="AL19" s="1" t="s">
        <v>508</v>
      </c>
      <c r="AM19" s="1" t="s">
        <v>506</v>
      </c>
      <c r="AN19" s="1" t="s">
        <v>105</v>
      </c>
      <c r="AO19" s="1" t="s">
        <v>484</v>
      </c>
      <c r="AP19" s="1" t="s">
        <v>485</v>
      </c>
      <c r="AQ19" s="1">
        <v>63.54</v>
      </c>
      <c r="AR19" s="1"/>
      <c r="AS19" s="1"/>
      <c r="AT19" s="1"/>
      <c r="AU19" s="1"/>
      <c r="AV19" s="1"/>
      <c r="AW19" s="1"/>
      <c r="AX19" s="1"/>
      <c r="AY19" s="1" t="s">
        <v>509</v>
      </c>
      <c r="AZ19" s="1" t="s">
        <v>510</v>
      </c>
      <c r="BA19" s="1" t="s">
        <v>206</v>
      </c>
      <c r="BB19" s="1" t="s">
        <v>207</v>
      </c>
      <c r="BC19" s="1" t="s">
        <v>511</v>
      </c>
      <c r="BD19" s="1" t="s">
        <v>208</v>
      </c>
      <c r="BE19" s="1">
        <v>76.98</v>
      </c>
      <c r="BF19" s="1">
        <v>7.94</v>
      </c>
      <c r="BG19" s="1"/>
      <c r="BH19" s="1"/>
      <c r="BI19" s="1"/>
      <c r="BJ19" s="1"/>
      <c r="BK19" s="1"/>
      <c r="BL19" s="1"/>
      <c r="BM19" s="1"/>
      <c r="BN19" s="1"/>
      <c r="BO19" s="1" t="s">
        <v>512</v>
      </c>
      <c r="BP19" s="1"/>
      <c r="BQ19" s="1"/>
      <c r="BR19" s="1"/>
      <c r="BS19" s="1"/>
      <c r="BT19" s="1" t="s">
        <v>513</v>
      </c>
      <c r="BU19" s="1" t="str">
        <f>HYPERLINK("https://nconnect.nicmar.ac.in/storage/profile/6a86647b1386f.png","Download")</f>
        <v>0</v>
      </c>
      <c r="BV19" s="3"/>
      <c r="BW19" s="3"/>
    </row>
    <row r="20" spans="1:75">
      <c r="A20" s="1" t="s">
        <v>274</v>
      </c>
      <c r="B20" s="1" t="s">
        <v>76</v>
      </c>
      <c r="C20" s="1" t="s">
        <v>514</v>
      </c>
      <c r="D20" s="1" t="s">
        <v>515</v>
      </c>
      <c r="E20" s="1"/>
      <c r="F20" s="1" t="s">
        <v>516</v>
      </c>
      <c r="G20" s="1" t="s">
        <v>517</v>
      </c>
      <c r="H20" s="1" t="s">
        <v>518</v>
      </c>
      <c r="I20" s="1" t="s">
        <v>519</v>
      </c>
      <c r="J20" s="1">
        <v>9703609214</v>
      </c>
      <c r="K20" s="1" t="s">
        <v>126</v>
      </c>
      <c r="L20" s="1" t="s">
        <v>520</v>
      </c>
      <c r="M20" s="1" t="s">
        <v>85</v>
      </c>
      <c r="N20" s="1" t="s">
        <v>521</v>
      </c>
      <c r="O20" s="1" t="s">
        <v>522</v>
      </c>
      <c r="P20" s="1" t="s">
        <v>88</v>
      </c>
      <c r="Q20" s="1">
        <v>258639161128</v>
      </c>
      <c r="R20" s="1" t="s">
        <v>523</v>
      </c>
      <c r="S20" s="1">
        <v>9866830961</v>
      </c>
      <c r="T20" s="1" t="s">
        <v>314</v>
      </c>
      <c r="U20" s="1" t="s">
        <v>524</v>
      </c>
      <c r="V20" s="1">
        <v>7842544381</v>
      </c>
      <c r="W20" s="1" t="s">
        <v>525</v>
      </c>
      <c r="X20" s="1" t="s">
        <v>526</v>
      </c>
      <c r="Y20" s="1" t="s">
        <v>527</v>
      </c>
      <c r="Z20" s="1" t="s">
        <v>290</v>
      </c>
      <c r="AA20" s="1" t="s">
        <v>526</v>
      </c>
      <c r="AB20" s="1" t="s">
        <v>527</v>
      </c>
      <c r="AC20" s="1" t="s">
        <v>290</v>
      </c>
      <c r="AD20" s="1" t="s">
        <v>99</v>
      </c>
      <c r="AE20" s="1" t="s">
        <v>99</v>
      </c>
      <c r="AF20" s="1" t="s">
        <v>528</v>
      </c>
      <c r="AG20" s="1" t="s">
        <v>529</v>
      </c>
      <c r="AH20" s="1" t="s">
        <v>530</v>
      </c>
      <c r="AI20" s="1" t="s">
        <v>103</v>
      </c>
      <c r="AJ20" s="1">
        <v>0</v>
      </c>
      <c r="AK20" s="1">
        <v>8.8</v>
      </c>
      <c r="AL20" s="1" t="s">
        <v>531</v>
      </c>
      <c r="AM20" s="1" t="s">
        <v>532</v>
      </c>
      <c r="AN20" s="1" t="s">
        <v>105</v>
      </c>
      <c r="AO20" s="1" t="s">
        <v>533</v>
      </c>
      <c r="AP20" s="1" t="s">
        <v>168</v>
      </c>
      <c r="AQ20" s="1">
        <v>87</v>
      </c>
      <c r="AR20" s="1"/>
      <c r="AS20" s="1"/>
      <c r="AT20" s="1"/>
      <c r="AU20" s="1"/>
      <c r="AV20" s="1"/>
      <c r="AW20" s="1"/>
      <c r="AX20" s="1"/>
      <c r="AY20" s="1" t="s">
        <v>534</v>
      </c>
      <c r="AZ20" s="1" t="s">
        <v>535</v>
      </c>
      <c r="BA20" s="1" t="s">
        <v>110</v>
      </c>
      <c r="BB20" s="1" t="s">
        <v>111</v>
      </c>
      <c r="BC20" s="1" t="s">
        <v>139</v>
      </c>
      <c r="BD20" s="1" t="s">
        <v>431</v>
      </c>
      <c r="BE20" s="1">
        <v>80</v>
      </c>
      <c r="BF20" s="1">
        <v>8.03</v>
      </c>
      <c r="BG20" s="1"/>
      <c r="BH20" s="1"/>
      <c r="BI20" s="1"/>
      <c r="BJ20" s="1"/>
      <c r="BK20" s="1"/>
      <c r="BL20" s="1"/>
      <c r="BM20" s="1"/>
      <c r="BN20" s="1"/>
      <c r="BO20" s="1" t="s">
        <v>536</v>
      </c>
      <c r="BP20" s="1" t="s">
        <v>537</v>
      </c>
      <c r="BQ20" s="1" t="s">
        <v>464</v>
      </c>
      <c r="BR20" s="1" t="s">
        <v>538</v>
      </c>
      <c r="BS20" s="1">
        <v>2</v>
      </c>
      <c r="BT20" s="1" t="s">
        <v>539</v>
      </c>
      <c r="BU20" s="1" t="str">
        <f>HYPERLINK("https://nconnect.nicmar.ac.in/storage/profile/6a86ec1da211e.png","Download")</f>
        <v>0</v>
      </c>
      <c r="BV20" s="3"/>
      <c r="BW20" s="3"/>
    </row>
    <row r="21" spans="1:75">
      <c r="A21" s="1" t="s">
        <v>274</v>
      </c>
      <c r="B21" s="1" t="s">
        <v>76</v>
      </c>
      <c r="C21" s="1" t="s">
        <v>540</v>
      </c>
      <c r="D21" s="1" t="s">
        <v>541</v>
      </c>
      <c r="E21" s="1"/>
      <c r="F21" s="1" t="s">
        <v>542</v>
      </c>
      <c r="G21" s="1" t="s">
        <v>543</v>
      </c>
      <c r="H21" s="1" t="s">
        <v>544</v>
      </c>
      <c r="I21" s="1" t="s">
        <v>545</v>
      </c>
      <c r="J21" s="1">
        <v>8473916650</v>
      </c>
      <c r="K21" s="1" t="s">
        <v>126</v>
      </c>
      <c r="L21" s="1" t="s">
        <v>546</v>
      </c>
      <c r="M21" s="1" t="s">
        <v>85</v>
      </c>
      <c r="N21" s="1" t="s">
        <v>547</v>
      </c>
      <c r="O21" s="1" t="s">
        <v>548</v>
      </c>
      <c r="P21" s="1" t="s">
        <v>88</v>
      </c>
      <c r="Q21" s="1">
        <v>892736710840</v>
      </c>
      <c r="R21" s="1" t="s">
        <v>549</v>
      </c>
      <c r="S21" s="1">
        <v>9435214109</v>
      </c>
      <c r="T21" s="1" t="s">
        <v>550</v>
      </c>
      <c r="U21" s="1" t="s">
        <v>551</v>
      </c>
      <c r="V21" s="1">
        <v>6000709425</v>
      </c>
      <c r="W21" s="1" t="s">
        <v>552</v>
      </c>
      <c r="X21" s="1" t="s">
        <v>553</v>
      </c>
      <c r="Y21" s="1" t="s">
        <v>554</v>
      </c>
      <c r="Z21" s="1" t="s">
        <v>555</v>
      </c>
      <c r="AA21" s="1" t="s">
        <v>553</v>
      </c>
      <c r="AB21" s="1" t="s">
        <v>554</v>
      </c>
      <c r="AC21" s="1" t="s">
        <v>555</v>
      </c>
      <c r="AD21" s="1" t="s">
        <v>99</v>
      </c>
      <c r="AE21" s="1" t="s">
        <v>99</v>
      </c>
      <c r="AF21" s="1" t="s">
        <v>556</v>
      </c>
      <c r="AG21" s="1" t="s">
        <v>557</v>
      </c>
      <c r="AH21" s="1" t="s">
        <v>106</v>
      </c>
      <c r="AI21" s="1" t="s">
        <v>233</v>
      </c>
      <c r="AJ21" s="1">
        <v>91.6</v>
      </c>
      <c r="AK21" s="1"/>
      <c r="AL21" s="1" t="s">
        <v>556</v>
      </c>
      <c r="AM21" s="1" t="s">
        <v>557</v>
      </c>
      <c r="AN21" s="1" t="s">
        <v>558</v>
      </c>
      <c r="AO21" s="1" t="s">
        <v>140</v>
      </c>
      <c r="AP21" s="1" t="s">
        <v>141</v>
      </c>
      <c r="AQ21" s="1">
        <v>90.5</v>
      </c>
      <c r="AR21" s="1"/>
      <c r="AS21" s="1"/>
      <c r="AT21" s="1"/>
      <c r="AU21" s="1"/>
      <c r="AV21" s="1"/>
      <c r="AW21" s="1"/>
      <c r="AX21" s="1"/>
      <c r="AY21" s="1" t="s">
        <v>559</v>
      </c>
      <c r="AZ21" s="1" t="s">
        <v>560</v>
      </c>
      <c r="BA21" s="1" t="s">
        <v>110</v>
      </c>
      <c r="BB21" s="1" t="s">
        <v>207</v>
      </c>
      <c r="BC21" s="1" t="s">
        <v>324</v>
      </c>
      <c r="BD21" s="1" t="s">
        <v>146</v>
      </c>
      <c r="BE21" s="1">
        <v>83.9</v>
      </c>
      <c r="BF21" s="1">
        <v>8.39</v>
      </c>
      <c r="BG21" s="1"/>
      <c r="BH21" s="1"/>
      <c r="BI21" s="1"/>
      <c r="BJ21" s="1"/>
      <c r="BK21" s="1"/>
      <c r="BL21" s="1"/>
      <c r="BM21" s="1"/>
      <c r="BN21" s="1"/>
      <c r="BO21" s="1" t="s">
        <v>561</v>
      </c>
      <c r="BP21" s="1" t="s">
        <v>562</v>
      </c>
      <c r="BQ21" s="1" t="s">
        <v>240</v>
      </c>
      <c r="BR21" s="1" t="s">
        <v>563</v>
      </c>
      <c r="BS21" s="1">
        <v>11</v>
      </c>
      <c r="BT21" s="1"/>
      <c r="BU21" s="1" t="str">
        <f>HYPERLINK("https://nconnect.nicmar.ac.in/storage/profile/6a869884e4e03.png","Download")</f>
        <v>0</v>
      </c>
      <c r="BV21" s="3"/>
      <c r="BW21" s="3"/>
    </row>
    <row r="22" spans="1:75">
      <c r="A22" s="1" t="s">
        <v>274</v>
      </c>
      <c r="B22" s="1" t="s">
        <v>76</v>
      </c>
      <c r="C22" s="1" t="s">
        <v>564</v>
      </c>
      <c r="D22" s="1" t="s">
        <v>565</v>
      </c>
      <c r="E22" s="1" t="s">
        <v>566</v>
      </c>
      <c r="F22" s="1" t="s">
        <v>567</v>
      </c>
      <c r="G22" s="1" t="s">
        <v>568</v>
      </c>
      <c r="H22" s="1" t="s">
        <v>569</v>
      </c>
      <c r="I22" s="1" t="s">
        <v>570</v>
      </c>
      <c r="J22" s="1">
        <v>8237856470</v>
      </c>
      <c r="K22" s="1" t="s">
        <v>126</v>
      </c>
      <c r="L22" s="1" t="s">
        <v>571</v>
      </c>
      <c r="M22" s="1" t="s">
        <v>85</v>
      </c>
      <c r="N22" s="1" t="s">
        <v>572</v>
      </c>
      <c r="O22" s="1" t="s">
        <v>573</v>
      </c>
      <c r="P22" s="1" t="s">
        <v>88</v>
      </c>
      <c r="Q22" s="1">
        <v>484206325611</v>
      </c>
      <c r="R22" s="1" t="s">
        <v>574</v>
      </c>
      <c r="S22" s="1">
        <v>9021736448</v>
      </c>
      <c r="T22" s="1" t="s">
        <v>575</v>
      </c>
      <c r="U22" s="1" t="s">
        <v>576</v>
      </c>
      <c r="V22" s="1">
        <v>9370140225</v>
      </c>
      <c r="W22" s="1" t="s">
        <v>577</v>
      </c>
      <c r="X22" s="1" t="s">
        <v>578</v>
      </c>
      <c r="Y22" s="1" t="s">
        <v>579</v>
      </c>
      <c r="Z22" s="1" t="s">
        <v>136</v>
      </c>
      <c r="AA22" s="1" t="s">
        <v>580</v>
      </c>
      <c r="AB22" s="1" t="s">
        <v>135</v>
      </c>
      <c r="AC22" s="1" t="s">
        <v>136</v>
      </c>
      <c r="AD22" s="1" t="s">
        <v>99</v>
      </c>
      <c r="AE22" s="1" t="s">
        <v>99</v>
      </c>
      <c r="AF22" s="1" t="s">
        <v>581</v>
      </c>
      <c r="AG22" s="1" t="s">
        <v>582</v>
      </c>
      <c r="AH22" s="1" t="s">
        <v>460</v>
      </c>
      <c r="AI22" s="1" t="s">
        <v>260</v>
      </c>
      <c r="AJ22" s="1">
        <v>93.4</v>
      </c>
      <c r="AK22" s="1"/>
      <c r="AL22" s="1" t="s">
        <v>583</v>
      </c>
      <c r="AM22" s="1" t="s">
        <v>582</v>
      </c>
      <c r="AN22" s="1" t="s">
        <v>105</v>
      </c>
      <c r="AO22" s="1" t="s">
        <v>488</v>
      </c>
      <c r="AP22" s="1" t="s">
        <v>262</v>
      </c>
      <c r="AQ22" s="1">
        <v>75.67</v>
      </c>
      <c r="AR22" s="1"/>
      <c r="AS22" s="1"/>
      <c r="AT22" s="1"/>
      <c r="AU22" s="1"/>
      <c r="AV22" s="1"/>
      <c r="AW22" s="1"/>
      <c r="AX22" s="1"/>
      <c r="AY22" s="1" t="s">
        <v>584</v>
      </c>
      <c r="AZ22" s="1" t="s">
        <v>585</v>
      </c>
      <c r="BA22" s="1" t="s">
        <v>110</v>
      </c>
      <c r="BB22" s="1" t="s">
        <v>207</v>
      </c>
      <c r="BC22" s="1" t="s">
        <v>586</v>
      </c>
      <c r="BD22" s="1" t="s">
        <v>587</v>
      </c>
      <c r="BE22" s="1">
        <v>71.3</v>
      </c>
      <c r="BF22" s="1">
        <v>7.63</v>
      </c>
      <c r="BG22" s="1"/>
      <c r="BH22" s="1"/>
      <c r="BI22" s="1"/>
      <c r="BJ22" s="1"/>
      <c r="BK22" s="1"/>
      <c r="BL22" s="1"/>
      <c r="BM22" s="1"/>
      <c r="BN22" s="1"/>
      <c r="BO22" s="1" t="s">
        <v>588</v>
      </c>
      <c r="BP22" s="1"/>
      <c r="BQ22" s="1"/>
      <c r="BR22" s="1" t="s">
        <v>589</v>
      </c>
      <c r="BS22" s="1">
        <v>19</v>
      </c>
      <c r="BT22" s="1" t="s">
        <v>590</v>
      </c>
      <c r="BU22" s="1" t="str">
        <f>HYPERLINK("https://nconnect.nicmar.ac.in/storage/profile/6a87364da867b.png","Download")</f>
        <v>0</v>
      </c>
      <c r="BV22" s="3"/>
      <c r="BW22" s="3"/>
    </row>
    <row r="23" spans="1:75">
      <c r="A23" s="1" t="s">
        <v>274</v>
      </c>
      <c r="B23" s="1" t="s">
        <v>76</v>
      </c>
      <c r="C23" s="1" t="s">
        <v>591</v>
      </c>
      <c r="D23" s="1" t="s">
        <v>592</v>
      </c>
      <c r="E23" s="1" t="s">
        <v>593</v>
      </c>
      <c r="F23" s="1" t="s">
        <v>594</v>
      </c>
      <c r="G23" s="1" t="s">
        <v>595</v>
      </c>
      <c r="H23" s="1" t="s">
        <v>596</v>
      </c>
      <c r="I23" s="1" t="s">
        <v>597</v>
      </c>
      <c r="J23" s="1">
        <v>9579079897</v>
      </c>
      <c r="K23" s="1" t="s">
        <v>126</v>
      </c>
      <c r="L23" s="1" t="s">
        <v>598</v>
      </c>
      <c r="M23" s="1" t="s">
        <v>85</v>
      </c>
      <c r="N23" s="1" t="s">
        <v>599</v>
      </c>
      <c r="O23" s="1" t="s">
        <v>600</v>
      </c>
      <c r="P23" s="1" t="s">
        <v>158</v>
      </c>
      <c r="Q23" s="1">
        <v>814316501587</v>
      </c>
      <c r="R23" s="1" t="s">
        <v>601</v>
      </c>
      <c r="S23" s="1">
        <v>9764500732</v>
      </c>
      <c r="T23" s="1" t="s">
        <v>602</v>
      </c>
      <c r="U23" s="1" t="s">
        <v>603</v>
      </c>
      <c r="V23" s="1">
        <v>9763095767</v>
      </c>
      <c r="W23" s="1" t="s">
        <v>225</v>
      </c>
      <c r="X23" s="1" t="s">
        <v>604</v>
      </c>
      <c r="Y23" s="1" t="s">
        <v>605</v>
      </c>
      <c r="Z23" s="1" t="s">
        <v>136</v>
      </c>
      <c r="AA23" s="1" t="s">
        <v>606</v>
      </c>
      <c r="AB23" s="1" t="s">
        <v>135</v>
      </c>
      <c r="AC23" s="1" t="s">
        <v>136</v>
      </c>
      <c r="AD23" s="1" t="s">
        <v>99</v>
      </c>
      <c r="AE23" s="1" t="s">
        <v>99</v>
      </c>
      <c r="AF23" s="1" t="s">
        <v>607</v>
      </c>
      <c r="AG23" s="1" t="s">
        <v>608</v>
      </c>
      <c r="AH23" s="1" t="s">
        <v>349</v>
      </c>
      <c r="AI23" s="1" t="s">
        <v>107</v>
      </c>
      <c r="AJ23" s="1">
        <v>81</v>
      </c>
      <c r="AK23" s="1"/>
      <c r="AL23" s="1" t="s">
        <v>609</v>
      </c>
      <c r="AM23" s="1" t="s">
        <v>608</v>
      </c>
      <c r="AN23" s="1" t="s">
        <v>105</v>
      </c>
      <c r="AO23" s="1" t="s">
        <v>460</v>
      </c>
      <c r="AP23" s="1" t="s">
        <v>610</v>
      </c>
      <c r="AQ23" s="1">
        <v>67.38</v>
      </c>
      <c r="AR23" s="1"/>
      <c r="AS23" s="1"/>
      <c r="AT23" s="1"/>
      <c r="AU23" s="1"/>
      <c r="AV23" s="1"/>
      <c r="AW23" s="1"/>
      <c r="AX23" s="1"/>
      <c r="AY23" s="1" t="s">
        <v>611</v>
      </c>
      <c r="AZ23" s="1" t="s">
        <v>612</v>
      </c>
      <c r="BA23" s="1" t="s">
        <v>206</v>
      </c>
      <c r="BB23" s="1" t="s">
        <v>207</v>
      </c>
      <c r="BC23" s="1" t="s">
        <v>299</v>
      </c>
      <c r="BD23" s="1" t="s">
        <v>613</v>
      </c>
      <c r="BE23" s="1">
        <v>65.94</v>
      </c>
      <c r="BF23" s="1"/>
      <c r="BG23" s="1"/>
      <c r="BH23" s="1"/>
      <c r="BI23" s="1"/>
      <c r="BJ23" s="1"/>
      <c r="BK23" s="1"/>
      <c r="BL23" s="1"/>
      <c r="BM23" s="1"/>
      <c r="BN23" s="1"/>
      <c r="BO23" s="1" t="s">
        <v>614</v>
      </c>
      <c r="BP23" s="1" t="s">
        <v>615</v>
      </c>
      <c r="BQ23" s="1" t="s">
        <v>616</v>
      </c>
      <c r="BR23" s="1"/>
      <c r="BS23" s="1"/>
      <c r="BT23" s="1"/>
      <c r="BU23" s="1" t="str">
        <f>HYPERLINK("https://nconnect.nicmar.ac.in/storage/profile/6a86ee3673302.png","Download")</f>
        <v>0</v>
      </c>
      <c r="BV23" s="3"/>
      <c r="BW23" s="3"/>
    </row>
  </sheetData>
  <hyperlinks>
    <hyperlink ref="BU2" r:id="rId_hyperlink_1" tooltip="Download" display="Download"/>
    <hyperlink ref="BU3" r:id="rId_hyperlink_2" tooltip="Download" display="Download"/>
    <hyperlink ref="BU4" r:id="rId_hyperlink_3" tooltip="Download" display="Download"/>
    <hyperlink ref="BU5" r:id="rId_hyperlink_4" tooltip="Download" display="Download"/>
    <hyperlink ref="BU6" r:id="rId_hyperlink_5" tooltip="Download" display="Download"/>
    <hyperlink ref="BU7" r:id="rId_hyperlink_6" tooltip="Download" display="Download"/>
    <hyperlink ref="BU10" r:id="rId_hyperlink_7" tooltip="Download" display="Download"/>
    <hyperlink ref="BU11" r:id="rId_hyperlink_8" tooltip="Download" display="Download"/>
    <hyperlink ref="BU14" r:id="rId_hyperlink_9" tooltip="Download" display="Download"/>
    <hyperlink ref="BU15" r:id="rId_hyperlink_10" tooltip="Download" display="Download"/>
    <hyperlink ref="BU16" r:id="rId_hyperlink_11" tooltip="Download" display="Download"/>
    <hyperlink ref="BU17" r:id="rId_hyperlink_12" tooltip="Download" display="Download"/>
    <hyperlink ref="BU18" r:id="rId_hyperlink_13" tooltip="Download" display="Download"/>
    <hyperlink ref="BU19" r:id="rId_hyperlink_14" tooltip="Download" display="Download"/>
    <hyperlink ref="BU20" r:id="rId_hyperlink_15" tooltip="Download" display="Download"/>
    <hyperlink ref="BU21" r:id="rId_hyperlink_16" tooltip="Download" display="Download"/>
    <hyperlink ref="BU22" r:id="rId_hyperlink_17" tooltip="Download" display="Download"/>
    <hyperlink ref="BU23" r:id="rId_hyperlink_18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2026-09-08T18:57:16+05:30</dcterms:created>
  <dcterms:modified xsi:type="dcterms:W3CDTF">2026-09-08T18:57:16+05:30</dcterms:modified>
  <dc:title>Untitled Spreadsheet</dc:title>
  <dc:description/>
  <dc:subject/>
  <cp:keywords/>
  <cp:category/>
</cp:coreProperties>
</file>