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<sst xmlns="http://schemas.openxmlformats.org/spreadsheetml/2006/main" uniqueCount="436">
  <si>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</si>
  <si>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</si>
  <si>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</si>
  <si>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</si>
  <si>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</si>
  <si>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</si>
  <si>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</si>
  <si>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</si>
  <si>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</si>
  <si>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</si>
  <si>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</si>
  <si>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</si>
  <si>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</si>
  <si>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</si>
  <si>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</si>
  <si>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</si>
  <si>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</si>
  <si>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</si>
  <si>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</si>
  <si>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</si>
  <si>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</si>
  <si>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</si>
  <si>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</si>
  <si>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</si>
  <si>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</si>
  <si>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</si>
  <si>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</si>
  <si>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</si>
  <si>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</si>
  <si>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</si>
  <si>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</si>
  <si>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</si>
  <si>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</si>
  <si>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</si>
  <si>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</si>
  <si>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</si>
  <si>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</si>
  <si>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</si>
  <si>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</si>
  <si>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</si>
  <si>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</si>
  <si>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</si>
  <si>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</si>
  <si>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</si>
  <si>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</si>
  <si>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</si>
  <si>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</si>
  <si>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</si>
  <si>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</si>
  <si>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</si>
  <si>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</si>
  <si>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</si>
  <si>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</si>
  <si>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</si>
  <si>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</si>
  <si>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</si>
  <si>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</si>
  <si>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</si>
  <si>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</si>
  <si>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</si>
  <si>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</si>
  <si>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</si>
  <si>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</si>
  <si>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</si>
  <si>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</si>
  <si>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</si>
  <si>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MBA-ACM</t>
  </si>
  <si>
    <t>2024-2026</t>
  </si>
  <si>
    <t>P24700049</t>
  </si>
  <si>
    <t>AASHIRWAD</t>
  </si>
  <si>
    <t>ASHOKRAO</t>
  </si>
  <si>
    <t>GHUGE</t>
  </si>
  <si>
    <t>Aashirwad Ashokrao Ghuge</t>
  </si>
  <si>
    <t>aashirwadghuge@gmail.com</t>
  </si>
  <si>
    <t>p24700049@student.nicmar.ac.in</t>
  </si>
  <si>
    <t>Male</t>
  </si>
  <si>
    <t>23-Jan-2000</t>
  </si>
  <si>
    <t>Single</t>
  </si>
  <si>
    <t>ENGLISH,HINDI</t>
  </si>
  <si>
    <t>Music</t>
  </si>
  <si>
    <t>A+</t>
  </si>
  <si>
    <t>9657 8471 4368</t>
  </si>
  <si>
    <t>ASHOKRAO GHUGE</t>
  </si>
  <si>
    <t>CIVIL ENGINEER</t>
  </si>
  <si>
    <t>ANJALI GHUGE</t>
  </si>
  <si>
    <t>HOMEMAKER</t>
  </si>
  <si>
    <t>Sector G-22,N-4 Cidco, Near High Court, Chhatrapati Sambhajinagar</t>
  </si>
  <si>
    <t>Aurangabad</t>
  </si>
  <si>
    <t>Maharashtra</t>
  </si>
  <si>
    <t>NIRMALA CONVENT HIGH SCHOOL</t>
  </si>
  <si>
    <t>S.S.C BOARD FROM NASHIK/MAHARASHTRA</t>
  </si>
  <si>
    <t>2014-Jun</t>
  </si>
  <si>
    <t>2015-Mar</t>
  </si>
  <si>
    <t>DIPLOMA IN CIVIL ENGINEERING</t>
  </si>
  <si>
    <t xml:space="preserve">MGMS POLYTECHNIC FROM AURANGABAD/MAHARASHTRA </t>
  </si>
  <si>
    <t>2015-Aug</t>
  </si>
  <si>
    <t>2018-Jun</t>
  </si>
  <si>
    <t>DR. BABASAHEB AMBEDKAR TECHNOLOGICAL UNIVERSITY</t>
  </si>
  <si>
    <t xml:space="preserve">SHREEYASH COLLEGE OF ENGINEERING AND TECHNOLOGY FROM AURANGABAD/MAHARASHTRA </t>
  </si>
  <si>
    <t>2019-Sep</t>
  </si>
  <si>
    <t>2022-Aug</t>
  </si>
  <si>
    <t>AutoCAD,MS-Office,Ms-Project,AutoCAD3D,Revit Architecture</t>
  </si>
  <si>
    <t>AJAY PARSHURAM PATHRUT  | TRAINEE ENGINEER | AURANGABAD (CHHATRAPATI SAMBHAJINAGAR)  | Jun 2022 | Jul 2022 | 4.1428571428571 Weeks
ECONSTRUCT DESIGN &amp; BUILD PVT. LTD. | BIM AND PROJECT MANAGEMENT  | BANGALORE  | May 2025 | Jul 2025 | 8.5714285714286 Weeks</t>
  </si>
  <si>
    <t>Project Planning using Microsoft Project
NPTEL Online Certification
Quantity Surveying and Project Billing using MS-Excel
Radhai Organic and Agri Equipments
Champions of Behavioural Science
Klystron 2k17
Revit Architecture
AutoCAD 3D
AutoCAD</t>
  </si>
  <si>
    <t>P24700084</t>
  </si>
  <si>
    <t>VISHNU</t>
  </si>
  <si>
    <t>S</t>
  </si>
  <si>
    <t>NAIR</t>
  </si>
  <si>
    <t>Vishnu S Nair</t>
  </si>
  <si>
    <t>p24700084@student.nicmar.ac.in</t>
  </si>
  <si>
    <t>02-Aug-1997</t>
  </si>
  <si>
    <t>ENGLISH,HINDI,MALAYALAM</t>
  </si>
  <si>
    <t>B+</t>
  </si>
  <si>
    <t>2980 3516 6556</t>
  </si>
  <si>
    <t>SADANANDAN KK</t>
  </si>
  <si>
    <t>RETIRED</t>
  </si>
  <si>
    <t>AJITHA P</t>
  </si>
  <si>
    <t>TEACHER</t>
  </si>
  <si>
    <t>Sreesadanam Pariyarakkal Kavanoor P.o</t>
  </si>
  <si>
    <t>Malappuram</t>
  </si>
  <si>
    <t>Kerala</t>
  </si>
  <si>
    <t>AIRPORT SENIOR SECONDARY SCHOOL</t>
  </si>
  <si>
    <t>MALAPPURAM</t>
  </si>
  <si>
    <t>2012-Jun</t>
  </si>
  <si>
    <t>2013-May</t>
  </si>
  <si>
    <t>2014-Jul</t>
  </si>
  <si>
    <t>2015-May</t>
  </si>
  <si>
    <t>APJ ABDUL KALAM TECHNOLOGICAL UNIVERSITY</t>
  </si>
  <si>
    <t>KOLLAM</t>
  </si>
  <si>
    <t>2016-Aug</t>
  </si>
  <si>
    <t>2021-Nov</t>
  </si>
  <si>
    <t>ms office,others</t>
  </si>
  <si>
    <t>Tron Digital | Marketing Strategist | Kerala | Aug 2023 | Jul 2024 | 0Y 11M
BYJU | Associate - Business Development | BANGLORE | Apr 2023 | Jul 2023 | 0Y 3M | 5
Ahalia Group | GRE | Abu dhabi | Dec 2020 | Sep 2022 | 1Y 9M | 9.6</t>
  </si>
  <si>
    <t>3 Years 0 Months</t>
  </si>
  <si>
    <t>KALPATARU PROJECTS INTERNATIONAL LIMITED | CONTRACTS AND PLANNING INTERN | MUMBAI | May 2025 | Jul 2025 | 8.7142857142857 Weeks</t>
  </si>
  <si>
    <t>Microsoft Excel
Marketing Management
Microsoft project
Advanced planning and scheduling with primavera
Lean Six sigma certification
Power BI
Business analytics with excel</t>
  </si>
  <si>
    <t>P24700184</t>
  </si>
  <si>
    <t>MANE</t>
  </si>
  <si>
    <t>AISHWARYA</t>
  </si>
  <si>
    <t>RAVINDRA</t>
  </si>
  <si>
    <t>Mane Aishwarya Ravindra</t>
  </si>
  <si>
    <t>aishwaryamane2905@gmail.com</t>
  </si>
  <si>
    <t>p24700184@student.nicmar.ac.in</t>
  </si>
  <si>
    <t>Female</t>
  </si>
  <si>
    <t>29-May-2000</t>
  </si>
  <si>
    <t>Married</t>
  </si>
  <si>
    <t>ENGLISH, HINDI,MARATHI</t>
  </si>
  <si>
    <t>Reading</t>
  </si>
  <si>
    <t>8641 3799 0401</t>
  </si>
  <si>
    <t>FARMER</t>
  </si>
  <si>
    <t>ANURADHA</t>
  </si>
  <si>
    <t>HOUSEWIFE</t>
  </si>
  <si>
    <t>At-Kanhergaon, Post-Akole (khu), Tal-Madha, Dist-Solapur</t>
  </si>
  <si>
    <t>Solapur</t>
  </si>
  <si>
    <t>NEW ENGLISH SCHOOL, TEMBHURNI</t>
  </si>
  <si>
    <t>MAHARASHTRA STATE BOARD OF SECONDARY AND HIGHER SECONDARY EDUCATION, PUNE</t>
  </si>
  <si>
    <t>2015-Jun</t>
  </si>
  <si>
    <t>2016-Jun</t>
  </si>
  <si>
    <t>ORCHID JUNIOR COLLEGE, SOLAPUR</t>
  </si>
  <si>
    <t xml:space="preserve">MAHARASHTRA STATE BOARD OF SECONDARY AND HIGHER SECONDARY PUNE, </t>
  </si>
  <si>
    <t>2017-Jun</t>
  </si>
  <si>
    <t>2018-May</t>
  </si>
  <si>
    <t xml:space="preserve">CIVIL </t>
  </si>
  <si>
    <t xml:space="preserve">SHRIRAM INSTITUTE OF ENGINEERING AND TECHNOLOGY (POLY), PANIV. </t>
  </si>
  <si>
    <t>2018-Jul</t>
  </si>
  <si>
    <t>2020-Nov</t>
  </si>
  <si>
    <t>PUNYASHLOK AHILYADEVI HOLAKAR UNIVERSITY, SOLAPUR</t>
  </si>
  <si>
    <t>SHRI VITHAL EDUCATION AND RESEARCH INSTITUTE, COLLEGE OF ENGINEERING, PANDHARPUR</t>
  </si>
  <si>
    <t>2020-Jul</t>
  </si>
  <si>
    <t>2023-Jul</t>
  </si>
  <si>
    <t>AutoCAD,MS Office,Other,REVIT</t>
  </si>
  <si>
    <t>Nyati Engineers &amp; Consultants Pvt. Ltd | I have worked on different type of activities such as planning, finishing, development, some part of MEP | Satara | May 2025 | Jul 2025 | 8.7142857142857 Weeks</t>
  </si>
  <si>
    <t>CCC</t>
  </si>
  <si>
    <t>P24700253</t>
  </si>
  <si>
    <t>KHUTALE</t>
  </si>
  <si>
    <t>JAYKUMAR</t>
  </si>
  <si>
    <t>PRAKASH</t>
  </si>
  <si>
    <t>Khutale Jaykumar Prakash</t>
  </si>
  <si>
    <t>p24700253@student.nicmar.ac.in</t>
  </si>
  <si>
    <t>07-Feb-2001</t>
  </si>
  <si>
    <t>Marathi,hindi,english</t>
  </si>
  <si>
    <t>Reading,Music</t>
  </si>
  <si>
    <t>6105 0905 6606</t>
  </si>
  <si>
    <t xml:space="preserve">PRAKASH MADHUKAR KHUTALE </t>
  </si>
  <si>
    <t>MEENA PRAKASH KHUTALE</t>
  </si>
  <si>
    <t xml:space="preserve">A/p- Khanote, Tal- Daund,  Dist- Pune </t>
  </si>
  <si>
    <t>Pune</t>
  </si>
  <si>
    <t xml:space="preserve">FLAT NO-2108, VTP-ALPINE, MAHALUNGE. </t>
  </si>
  <si>
    <t>BHAIRAVNATH VIDYALAYA BHIGWAN</t>
  </si>
  <si>
    <t>SSC MAHARASHTRA</t>
  </si>
  <si>
    <t>2017-Mar</t>
  </si>
  <si>
    <t>VIDYA PRATISHTHAN'S ARTS, SCIENCE &amp; COMMERCE COLLEGE, BARAMATI COLLEGE IN BARAMATI, MAHARASHTRA</t>
  </si>
  <si>
    <t>HSC MAHARASHTRA</t>
  </si>
  <si>
    <t>2019-Feb</t>
  </si>
  <si>
    <t xml:space="preserve">SAVITRIBAI PHULE PUNE UNIVERSITY </t>
  </si>
  <si>
    <t>SMT KASHIBAI NAVALE COLLEGE OF ARCHITECTURE PUNE MAHARASHTRA</t>
  </si>
  <si>
    <t>2019-Aug</t>
  </si>
  <si>
    <t>2024-Jun</t>
  </si>
  <si>
    <t>BEXCEL,Revit,Cost X,3D VISULIZATION</t>
  </si>
  <si>
    <t>Shitesh Agrawal Architects Pvt.Ltd | Intern (Trainee Architect) | Model Colony, Shivajinagar Pune | Jun 2023 | Dec 2023 | 24.285714285714 Weeks
Vanguard Ventures | Strategic Business Development (Sales intern) | Mumbai  | Mar 2025 | Jul 2025 | 16.142857142857 Weeks</t>
  </si>
  <si>
    <t>Participated in competition for designing day to day, interior/exterior spaces on 1ST APRIL, 2023 Geriatric Society Of India.- Pune Chapter
Completed short term course for Medical Architecture for the Elderly in collaboration with Geriatric Society of India in 2023-2024
Fold Unfold 2020- Annual Exhibition &amp; Workshop event on "Architecture &amp; Landscape Architecture"
Startup India- Completed Communication and Confidence Building Course
NPTEL-Ethics in Engineering Practice
Completed Architecture Software Course, by ArchTech Software Training Institute 2023-24
Successfully completed the Finlatics Start-Up Strategist Experience Program. 2025
Digital quality control workshop participation certificate
NPTEL Indian Economy: Some Contemporary Perspectives</t>
  </si>
  <si>
    <t>P24700397</t>
  </si>
  <si>
    <t>RUGVED</t>
  </si>
  <si>
    <t>KISHOR</t>
  </si>
  <si>
    <t>SHEREKAR</t>
  </si>
  <si>
    <t>Rugved Kishor Sherekar</t>
  </si>
  <si>
    <t>p24700397@student.nicmar.ac.in</t>
  </si>
  <si>
    <t>02-Apr-2001</t>
  </si>
  <si>
    <t>Marathi, English,Hindi</t>
  </si>
  <si>
    <t>O+</t>
  </si>
  <si>
    <t>4079 5890 1577</t>
  </si>
  <si>
    <t>GOVERNMENT SERVICE</t>
  </si>
  <si>
    <t>VANDANA</t>
  </si>
  <si>
    <t>Uday Colony No1, Sai Nagar, Amravati, Maharashtra.</t>
  </si>
  <si>
    <t>Amravati</t>
  </si>
  <si>
    <t>1107, B WING VARDHAMAN MOONSTONE, SR NO. 99, OPPOSITE TO JSPM COLLEGE, TATHWADE, PUNE, MAHARASHTRA</t>
  </si>
  <si>
    <t>SHRI SAMARTHA HIGHSCHOOL</t>
  </si>
  <si>
    <t>MAHARASHTRA STATE BOARD OF SECONDARY AND HIGHER SECONDARY EDUCATION , AMRAVATI.</t>
  </si>
  <si>
    <t>CIVIL AND RURAL ENGINEERING</t>
  </si>
  <si>
    <t>DR. PANJABRAO DESHMUKH POLYTECHNIC, AMRAVATI, MAHARASHTRA.</t>
  </si>
  <si>
    <t>2017-Aug</t>
  </si>
  <si>
    <t>SANT GADGE BABA AMRAVATI UNIVERSITY.</t>
  </si>
  <si>
    <t>PROF. RAM MEGHE INSTITUTE OF TECHNOLOGY AND RESEARCH, BADNERA, AMRAVATI, MAHARASHTRA</t>
  </si>
  <si>
    <t>2020-Dec</t>
  </si>
  <si>
    <t>2023-Jun</t>
  </si>
  <si>
    <t>AutoCAD, MS Office, MS Project,Primavera</t>
  </si>
  <si>
    <t>GIRISH NAGPURE &amp; ASSOCIATES | Engineer | Amravati | Jun 2023 | Jun 2024 | 55.428571428571 Weeks
CAD TECH Ltd. | Engineer | Amravati | Jul 2022 | Aug 2022 | 8.7142857142857 Weeks
BALAJI STRUCTURAL CONSULTANCY | Intern  | Amravati | Aug 2021 | Sep 2021 | 6.7142857142857 Weeks
Pune Metro Rail Corporation | Summer Intern | Pune | May 2025 | Jul 2025 | 8.5714285714286 Weeks</t>
  </si>
  <si>
    <t>AutoCAD (2D+3D)
MS-CIT</t>
  </si>
  <si>
    <t>P24700401</t>
  </si>
  <si>
    <t>ANAND</t>
  </si>
  <si>
    <t>LAXMAN</t>
  </si>
  <si>
    <t>PAWAR</t>
  </si>
  <si>
    <t>Anand Laxman Pawar</t>
  </si>
  <si>
    <t>anandpawar212@gmail.com</t>
  </si>
  <si>
    <t>p24700401@student.nicmar.ac.in</t>
  </si>
  <si>
    <t>22-Sep-1998</t>
  </si>
  <si>
    <t>ENGLISH, HINDI</t>
  </si>
  <si>
    <t>3507 8862 9217</t>
  </si>
  <si>
    <t>LAXMAN RAMHARI PAWAR</t>
  </si>
  <si>
    <t>KALPANA LAXMAN PAWAR</t>
  </si>
  <si>
    <t>At Post Loni Gurav Teh Khamgaon,Dist Buldhan-444303</t>
  </si>
  <si>
    <t>Buldhana</t>
  </si>
  <si>
    <t>NEW VISION ENGLISH HIGH SCHOOL, BALAPUR</t>
  </si>
  <si>
    <t>MAHARASHTRA STATE BOARD OF SECONDARY AND HIGHER SECONDARY BOARD PUNE</t>
  </si>
  <si>
    <t>2012-Jul</t>
  </si>
  <si>
    <t>DIPLOMA IN CIVIL AND RURAL ENGINEERING</t>
  </si>
  <si>
    <t>ACHARYA SHRIMANNARAYAN POLYTECHNIC PIPRI WARDHA</t>
  </si>
  <si>
    <t>2014-Aug</t>
  </si>
  <si>
    <t>UNIVERSITY OF MUMBAI</t>
  </si>
  <si>
    <t>PILLAI HOC COLLEGE OF ENGINEERING AND TECHNOLOGY RASAYANI, PANVEL</t>
  </si>
  <si>
    <t>AutoCAD,MS Office</t>
  </si>
  <si>
    <t>PRISM JOHNSON LIMITED | Sr Executive Assistant | Pune | Apr 2024 | Jul 2024 | 0Y 3M | 7.00
 NCC Limited | QA/QC Engineer | Mumbai | Nov 2022 | Apr 2024 | 1Y 5M | 5.05
HCC Limited | QA/QC Engineer | Maharashtra | Jul 2021 | Oct 2022 | 1Y 3M | 3.00</t>
  </si>
  <si>
    <t>Avia Construction Group Pvt Ltd | Civil Site Engineer | Amravati | Apr 2019 | May 2019 | 5.7142857142857 Weeks
CIDCO | Civil Site Engineer | Navi Mumbai | Jun 2019 | Jul 2019 | 2.8571428571429 Weeks
MILLENNIUM ENGINEERS &amp; CONTRACTORS PVT.LTD. | Planning | Pune | May 2025 | Jul 2025 | 8.7142857142857 Weeks</t>
  </si>
  <si>
    <t>AutoCAD
Primavera P6</t>
  </si>
  <si>
    <t>P24700528</t>
  </si>
  <si>
    <t>NEDURI</t>
  </si>
  <si>
    <t>NESSY</t>
  </si>
  <si>
    <t>CHAND</t>
  </si>
  <si>
    <t>Neduri Nessy Chand</t>
  </si>
  <si>
    <t>ncn.civilengineer@gmail.com</t>
  </si>
  <si>
    <t>p24700528@student.nicmar.ac.in</t>
  </si>
  <si>
    <t>04-Apr-2001</t>
  </si>
  <si>
    <t>English, Telugu</t>
  </si>
  <si>
    <t>Designing</t>
  </si>
  <si>
    <t>8793 8049 7489</t>
  </si>
  <si>
    <t>NEDURI RAJA RAO</t>
  </si>
  <si>
    <t>ADVOCATE</t>
  </si>
  <si>
    <t>NEDURI SUJATHA</t>
  </si>
  <si>
    <t>HOUSE WIFE</t>
  </si>
  <si>
    <t>D.NO 3-30,RAAVI CHETTU STREET, Z.MEDAPADU, MANDAPETA MANDAL.</t>
  </si>
  <si>
    <t>Konaseema</t>
  </si>
  <si>
    <t>Andhra Pradesh</t>
  </si>
  <si>
    <t>SRI CHAITANYA ENGLISH MEDIUM</t>
  </si>
  <si>
    <t>ANDHRAPRADESH BOARD</t>
  </si>
  <si>
    <t>2016-Apr</t>
  </si>
  <si>
    <t>SRI GAYATRI JUNIOR COLLEGE</t>
  </si>
  <si>
    <t>2018-Mar</t>
  </si>
  <si>
    <t>JAWAHARLAL NEHRU TECHNOLOGICAL UNIVERSITY</t>
  </si>
  <si>
    <t>SASI INSTITUTE OF TECHNOLOGY AND ENGINEERING</t>
  </si>
  <si>
    <t>2022-Jun</t>
  </si>
  <si>
    <t>AutoCAD,MS Office,MS Project,Primavera,Other,BIM</t>
  </si>
  <si>
    <t>A1 Projects | Site Engineer | Visakhapatnam | Apr 2023 | May 2024 | 1Y 1M | 2.04</t>
  </si>
  <si>
    <t>1 Year 1 Month</t>
  </si>
  <si>
    <t>MADHURI ENGINEERS AND CONSTRUCTIONS | QUALITY ENGINEER | PUNE | May 2025 | Jul 2025 | 8.7142857142857 Weeks</t>
  </si>
  <si>
    <t>Udemy ( Basics of Construction Methodology )
RS &amp; GIS</t>
  </si>
  <si>
    <t>P24700529</t>
  </si>
  <si>
    <t>AASHISH</t>
  </si>
  <si>
    <t>BHALERAO</t>
  </si>
  <si>
    <t>Aashish Bhalerao</t>
  </si>
  <si>
    <t>theashish0710@gmail.com</t>
  </si>
  <si>
    <t>p24700529@student.nicmar.ac.in</t>
  </si>
  <si>
    <t>05-Nov-2000</t>
  </si>
  <si>
    <t>MARATHI, HINDI</t>
  </si>
  <si>
    <t>3684 6338 5924</t>
  </si>
  <si>
    <t xml:space="preserve">SHESHARAJ </t>
  </si>
  <si>
    <t>PEON</t>
  </si>
  <si>
    <t>ANITA</t>
  </si>
  <si>
    <t xml:space="preserve">HOUSEWIFE </t>
  </si>
  <si>
    <t xml:space="preserve">At Post - Chinawal, Tal - Raver, Dist- Jalgaon, MH </t>
  </si>
  <si>
    <t>Jalgaon</t>
  </si>
  <si>
    <t xml:space="preserve">201, SINHGAD VRINDAVAN, NEAR SINHGAD LAW COLLEGE, WADGAON CAMPUS, PUNE, MH </t>
  </si>
  <si>
    <t xml:space="preserve">JAWAHAR NAVODAYA VIDYALAYA, JALGAON, MH </t>
  </si>
  <si>
    <t>CENTRAL BOARD OF SECONDARY EDUCATION</t>
  </si>
  <si>
    <t>2019-May</t>
  </si>
  <si>
    <t>SINHGAD COLLEGE OF ARCHITECTURE, PUNE, MH</t>
  </si>
  <si>
    <t>2019-Jul</t>
  </si>
  <si>
    <t>AutoCAD,MS Office,MS Project,Primavera,Other,SketchUp</t>
  </si>
  <si>
    <t>SMJ ARCHITECTS AND INTERIOR DESIGNERS | INTERN | KOTHRUD, PUNE | Jun 2023 | Dec 2023 | 25.142857142857 Weeks
N. V. RATHOD CIVIL ENGINEER &amp; GOVT CONTRACTOR | PLANNING INTERN | LATUR, MH | May 2025 | Jul 2025 | 8.7142857142857 Weeks</t>
  </si>
  <si>
    <t>P24700537</t>
  </si>
  <si>
    <t>BHUSHAN</t>
  </si>
  <si>
    <t>RAMDAS</t>
  </si>
  <si>
    <t>INGLE</t>
  </si>
  <si>
    <t>Bhushan Ramdas Ingle</t>
  </si>
  <si>
    <t>inglebhushan95@gmail.com</t>
  </si>
  <si>
    <t>p24700537@student.nicmar.ac.in</t>
  </si>
  <si>
    <t>07-Apr-1995</t>
  </si>
  <si>
    <t>English, Marathi</t>
  </si>
  <si>
    <t>Trekking</t>
  </si>
  <si>
    <t>2817 8226 1690</t>
  </si>
  <si>
    <t>RAMDAS INGLE</t>
  </si>
  <si>
    <t>FARMING</t>
  </si>
  <si>
    <t>ASHA INGLE</t>
  </si>
  <si>
    <t>B/20 Emerald Enclave, Akoli Khurd,</t>
  </si>
  <si>
    <t>Akola</t>
  </si>
  <si>
    <t>JUBILEE ENGLISH HIGH SCHOOL</t>
  </si>
  <si>
    <t>MAHARASHTRA STATE BOARD OF SECONDARY AND HIGHER SECONDARY SCHOOL, PUNE</t>
  </si>
  <si>
    <t>2010-May</t>
  </si>
  <si>
    <t>2011-Mar</t>
  </si>
  <si>
    <t>BHONSLA POLYTECHNIC</t>
  </si>
  <si>
    <t>2011-Jul</t>
  </si>
  <si>
    <t>SANT GADGE BABA AMRAVATI UNIVERSITY</t>
  </si>
  <si>
    <t>BHONSLA COLLEGE OF ENGINEERING AND RESEARCH, AKOLA</t>
  </si>
  <si>
    <t>2015-Jul</t>
  </si>
  <si>
    <t>AutoCAD,MS Office,MS Project,Primavera,Other</t>
  </si>
  <si>
    <t>Vision Infrastructure | Civil Engineer | Maharashtra | Feb 2021 | Jan 2024 | 2Y 11M | 3.0</t>
  </si>
  <si>
    <t>2 Years 11 Months</t>
  </si>
  <si>
    <t>SS CONSTRUCTION &amp; GOVT. CONTRACTOR | PROJECT MANAGMENT INTERN | AKOLA | May 2025 | Jul 2025 | 8.7142857142857 Weeks</t>
  </si>
  <si>
    <t>P24700624</t>
  </si>
  <si>
    <t>AKSHAY</t>
  </si>
  <si>
    <t>DHANAJI</t>
  </si>
  <si>
    <t>YADAV</t>
  </si>
  <si>
    <t>Akshay Dhanaji Yadav</t>
  </si>
  <si>
    <t>ay4051592@gmail.com</t>
  </si>
  <si>
    <t>p24700624@student.nicmar.ac.in</t>
  </si>
  <si>
    <t>15-May-2002</t>
  </si>
  <si>
    <t>English,Hindi</t>
  </si>
  <si>
    <t>AB+</t>
  </si>
  <si>
    <t>7306 5755 6879</t>
  </si>
  <si>
    <t>NANDINI</t>
  </si>
  <si>
    <t>A/P Tavashi, Tal-Pandharpur</t>
  </si>
  <si>
    <t>SADHANA VIDHYALAYA TAVASHI</t>
  </si>
  <si>
    <t>PANDHARPUR</t>
  </si>
  <si>
    <t>B.H.CHATE JR.COLLEGE,GAUD-DARA,PUNE</t>
  </si>
  <si>
    <t>SECONDARY AND HIGHER SECONDARY EDUCATION, PUNE</t>
  </si>
  <si>
    <t>2019-Jan</t>
  </si>
  <si>
    <t>2020-Feb</t>
  </si>
  <si>
    <t>SAVITRIBAI PHULE PUNE UNIVERSITY</t>
  </si>
  <si>
    <t>AISSMS COLLEGE OF ENGINEERING ,PUNE</t>
  </si>
  <si>
    <t>2021-Jan</t>
  </si>
  <si>
    <t>AutoCAD,MS Office,MS Project</t>
  </si>
  <si>
    <t>Sobha Limited-India | Construction Management Trainee | Gurugram | May 2025 | Jul 2025 | 8.5714285714286 Weeks</t>
  </si>
  <si>
    <t>P24700701</t>
  </si>
  <si>
    <t>MIHIR</t>
  </si>
  <si>
    <t>MAHENDRA</t>
  </si>
  <si>
    <t>BHALGAT</t>
  </si>
  <si>
    <t>Mihir Mahendra Bhalgat</t>
  </si>
  <si>
    <t>mbhalgat07@gmail.com</t>
  </si>
  <si>
    <t>p24700701@student.nicmar.ac.in</t>
  </si>
  <si>
    <t>16-Dec-2000</t>
  </si>
  <si>
    <t>HINDI, ENGLISH</t>
  </si>
  <si>
    <t>Playing cricket</t>
  </si>
  <si>
    <t>3134 9593 2393</t>
  </si>
  <si>
    <t>BUSINESS MAN</t>
  </si>
  <si>
    <t>Indira Market Road, In Front Of Axis Bank, Malgujaripura, Wardha</t>
  </si>
  <si>
    <t>Wardha</t>
  </si>
  <si>
    <t>BHALGAT MIHIR MAHENDRA</t>
  </si>
  <si>
    <t>CENTRAL BOARD OF SECONDARY EDUCATION WARDHA MAHARASHTRA</t>
  </si>
  <si>
    <t>ACHARYA SHRIMANNARAYAN POLYTECHNIC PIPRI, WARDHA MAHARASHTRA</t>
  </si>
  <si>
    <t>2017-Jul</t>
  </si>
  <si>
    <t>DR. BABASAHEB AMBEDKAR TECHNOLOGICAL UNIVERSITY, LONERE RAIGAD MAHARASHTRA</t>
  </si>
  <si>
    <t>BAJAJ INSTITUTE OF TECHNOLOGY, WARDHA MAHARASHTRA</t>
  </si>
  <si>
    <t>2023-Aug</t>
  </si>
  <si>
    <t>AutoCAD,MS Office,MS Project,Other,REVIT</t>
  </si>
  <si>
    <t>AVANISH GROUP RAIPUR | CIVIL INTERNSHIP | RAIPUR | Mar 2023 | Aug 2023 | 21.714285714286 Weeks
J.P ENTERPRISES | ROAD WORKS | WARDHA | Apr 2019 | Jun 2019 | 8.1428571428571 Weeks
PRESTIGE ENCLAVE PVT. LTD | CONSTRUCTION FIRM | WARDHA | Nov 2023 | Apr 2024 | 21.714285714286 Weeks
NEW CONSOLIDATED CONSTRUCTION CO. LTD. | SITE EXECUTION | MUMBAI | May 2025 | Jul 2025 | 8.7142857142857 Weeks</t>
  </si>
  <si>
    <t>INTRODUCTION TO STRUCTURAL ANALYSIS SOFTWARE
REVIT ARCHITECTURE</t>
  </si>
  <si>
    <t>P24700707</t>
  </si>
  <si>
    <t>TANAY</t>
  </si>
  <si>
    <t>VIJAY</t>
  </si>
  <si>
    <t>KAPSE</t>
  </si>
  <si>
    <t>Tanay Vijay Kapse</t>
  </si>
  <si>
    <t>kapsetanay30@gmail.com</t>
  </si>
  <si>
    <t>p24700707@student.nicmar.ac.in</t>
  </si>
  <si>
    <t>30-Dec-2002</t>
  </si>
  <si>
    <t xml:space="preserve">ENGLISH , HINDI </t>
  </si>
  <si>
    <t>Photography,Chess,Video Editing</t>
  </si>
  <si>
    <t>5875 2657 6942</t>
  </si>
  <si>
    <t>VIJAY KAPSE</t>
  </si>
  <si>
    <t xml:space="preserve">ASSOCIATE PROFESSOR </t>
  </si>
  <si>
    <t>PRARTHANA KAPSE</t>
  </si>
  <si>
    <t>8/3,Sudhavihar Apartment ,Wanjari Nagar ,Nagpur</t>
  </si>
  <si>
    <t>Nagpur</t>
  </si>
  <si>
    <t>MONTFORT SENIOR SECONDARY SCHOOL</t>
  </si>
  <si>
    <t>NAGPUR,MAHARASHTRA</t>
  </si>
  <si>
    <t>ST.XAVIER'S HIGH SCHOOL HINGNA</t>
  </si>
  <si>
    <t>2019-Mar</t>
  </si>
  <si>
    <t>RASHTRASANT TUKADOJI MAHARAJ NAGPUR UNIVERSITY</t>
  </si>
  <si>
    <t>YESHWANTRAO CHAVAN COLLEGE OF ENGINEERING, NAGPUR ,MAHARASHTRA</t>
  </si>
  <si>
    <t>2020-May</t>
  </si>
  <si>
    <t>2024-May</t>
  </si>
  <si>
    <t xml:space="preserve">AutoCAD,MS Project,Primavera,Revit </t>
  </si>
  <si>
    <t>DR. SWAPNIL WANJARI (ASSOCIATE PROFESSOR AT VNIT NAGPUR) | TRAINEE AND SITE ENGINEER | NAGPUR | Jan 2024 | Apr 2024 | 17.142857142857 Weeks
Impact Infraheights Pvt. Ltd. | Procurement team and Project Coordinator | Pune | May 2025 | Jul 2025 | 7.7142857142857 Weeks</t>
  </si>
  <si>
    <t>P24700768</t>
  </si>
  <si>
    <t>SAKSHI</t>
  </si>
  <si>
    <t>DAYANAND</t>
  </si>
  <si>
    <t>SHIRAL</t>
  </si>
  <si>
    <t>Sakshi Dayanand Shiral</t>
  </si>
  <si>
    <t>sakshidshiral80@gmail.com</t>
  </si>
  <si>
    <t>p24700768@student.nicmar.ac.in</t>
  </si>
  <si>
    <t>31-Aug-2001</t>
  </si>
  <si>
    <t>Travelling,Drawing,Listening Music,Dancing</t>
  </si>
  <si>
    <t>5708 9466 3657</t>
  </si>
  <si>
    <t>DAYANAND SHIRAL</t>
  </si>
  <si>
    <t>SANGITA SHIRAL</t>
  </si>
  <si>
    <t>138/4 Jijau Nagar Barshi Naka, Osmanabad</t>
  </si>
  <si>
    <t>Osmanabad</t>
  </si>
  <si>
    <t>SHRIPATRAO BHOSALE HIGHSCHOOL, OSMANABAD</t>
  </si>
  <si>
    <t xml:space="preserve">MAHARASHTRA STATE BOARD OF SECONDARY AND HIGHER SECONDARY EDUCATION, PUNE, MAHARASHTRA </t>
  </si>
  <si>
    <t>SHRIPATRAO BHOSALE JUNIOR COLLEGE , OSMANABAD</t>
  </si>
  <si>
    <t>2019-Jun</t>
  </si>
  <si>
    <t>CIVIL ENGINEERING</t>
  </si>
  <si>
    <t xml:space="preserve">A.G. PATIL POLYTECHNIC INSTITUTE, SOLAPUR, MAHARASHTRA </t>
  </si>
  <si>
    <t>2021-Aug</t>
  </si>
  <si>
    <t>PUNYASHLOK AHILYADEVI HOLKAR SOLAPUR UNIVERSITY, SOLAPUR</t>
  </si>
  <si>
    <t xml:space="preserve">WALCHAND INSTITUTE TECHNOLOGY (WIT), SOLAPUR, MAHARASHTRA </t>
  </si>
  <si>
    <t>AutoCAD,MS Office,MS Project,Primavera,RIB CostX,Revit,BEXEL MANAGER</t>
  </si>
  <si>
    <t>Rajeshri Developers | Vocational Trainee | Jule Solapur, Solapur | Mar 2023 | Mar 2023 | 2.1428571428571 Weeks
New Consolidated Construction Co. Ltd. | Site Execution, Planning and Project Co-ordination | Mumbai | May 2025 | Jul 2025 | 8.7142857142857 Weeks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</si>
</sst>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6a186e8559d6d.png" TargetMode="External"/><Relationship Id="rId_hyperlink_2" Type="http://schemas.openxmlformats.org/officeDocument/2006/relationships/hyperlink" Target="https://nconnect.nicmar.ac.in/storage/profile/6a196fd27d491.png" TargetMode="External"/><Relationship Id="rId_hyperlink_3" Type="http://schemas.openxmlformats.org/officeDocument/2006/relationships/hyperlink" Target="https://nconnect.nicmar.ac.in/storage/profile/6a1ad19432c21.png" TargetMode="External"/><Relationship Id="rId_hyperlink_4" Type="http://schemas.openxmlformats.org/officeDocument/2006/relationships/hyperlink" Target="https://nconnect.nicmar.ac.in/storage/profile/6a1d16cec8cd8.png" TargetMode="External"/><Relationship Id="rId_hyperlink_5" Type="http://schemas.openxmlformats.org/officeDocument/2006/relationships/hyperlink" Target="https://nconnect.nicmar.ac.in/storage/profile/6a1d1c679672f.png" TargetMode="External"/><Relationship Id="rId_hyperlink_6" Type="http://schemas.openxmlformats.org/officeDocument/2006/relationships/hyperlink" Target="https://nconnect.nicmar.ac.in/storage/profile/6a1b1b9e21425.png" TargetMode="External"/><Relationship Id="rId_hyperlink_7" Type="http://schemas.openxmlformats.org/officeDocument/2006/relationships/hyperlink" Target="https://nconnect.nicmar.ac.in/storage/profile/6a1bc2191055c.png" TargetMode="External"/><Relationship Id="rId_hyperlink_8" Type="http://schemas.openxmlformats.org/officeDocument/2006/relationships/hyperlink" Target="https://nconnect.nicmar.ac.in/storage/profile/6a1bc683727f9.png" TargetMode="External"/><Relationship Id="rId_hyperlink_9" Type="http://schemas.openxmlformats.org/officeDocument/2006/relationships/hyperlink" Target="https://nconnect.nicmar.ac.in/storage/profile/6a1c1d386b69b.png" TargetMode="External"/><Relationship Id="rId_hyperlink_10" Type="http://schemas.openxmlformats.org/officeDocument/2006/relationships/hyperlink" Target="https://nconnect.nicmar.ac.in/storage/profile/6a1c40dde72e1.png" TargetMode="External"/><Relationship Id="rId_hyperlink_11" Type="http://schemas.openxmlformats.org/officeDocument/2006/relationships/hyperlink" Target="https://nconnect.nicmar.ac.in/storage/profile/6a1c46dc90bab.png" TargetMode="External"/><Relationship Id="rId_hyperlink_12" Type="http://schemas.openxmlformats.org/officeDocument/2006/relationships/hyperlink" Target="https://nconnect.nicmar.ac.in/storage/profile/6a1c4c4fce923.png" TargetMode="External"/><Relationship Id="rId_hyperlink_13" Type="http://schemas.openxmlformats.org/officeDocument/2006/relationships/hyperlink" Target="https://nconnect.nicmar.ac.in/storage/profile/6a1c4ef70c260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N14"/>
  <sheetViews>
    <sheetView tabSelected="1" workbookViewId="0" showGridLines="true" showRowColHeaders="1">
      <pane ySplit="1" topLeftCell="A2" activePane="bottomLeft" state="frozen"/>
      <selection pane="bottomLeft" activeCell="A1" sqref="A1:BN14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139" bestFit="true" customWidth="true" style="0"/>
    <col min="7" max="7" width="29.421" bestFit="true" customWidth="true" style="0"/>
    <col min="8" max="8" width="36.4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28.136" bestFit="true" customWidth="true" style="0"/>
    <col min="15" max="15" width="50.559" bestFit="true" customWidth="true" style="0"/>
    <col min="16" max="16" width="17.71" bestFit="true" customWidth="true" style="0"/>
    <col min="17" max="17" width="20.281" bestFit="true" customWidth="true" style="0"/>
    <col min="18" max="18" width="30.564" bestFit="true" customWidth="true" style="0"/>
    <col min="19" max="19" width="20.281" bestFit="true" customWidth="true" style="0"/>
    <col min="20" max="20" width="25.422" bestFit="true" customWidth="true" style="0"/>
    <col min="21" max="21" width="25.851" bestFit="true" customWidth="true" style="0"/>
    <col min="22" max="22" width="20.281" bestFit="true" customWidth="true" style="0"/>
    <col min="23" max="23" width="25.422" bestFit="true" customWidth="true" style="0"/>
    <col min="24" max="24" width="77.695" bestFit="true" customWidth="true" style="0"/>
    <col min="25" max="25" width="12.854" bestFit="true" customWidth="true" style="0"/>
    <col min="26" max="26" width="17.567" bestFit="true" customWidth="true" style="0"/>
    <col min="27" max="27" width="116.686" bestFit="true" customWidth="true" style="0"/>
    <col min="28" max="28" width="27.993" bestFit="true" customWidth="true" style="0"/>
    <col min="29" max="29" width="29.421" bestFit="true" customWidth="true" style="0"/>
    <col min="30" max="30" width="48.274" bestFit="true" customWidth="true" style="0"/>
    <col min="31" max="31" width="103.689" bestFit="true" customWidth="true" style="0"/>
    <col min="32" max="32" width="24.28" bestFit="true" customWidth="true" style="0"/>
    <col min="33" max="33" width="24.28" bestFit="true" customWidth="true" style="0"/>
    <col min="34" max="34" width="15.139" bestFit="true" customWidth="true" style="0"/>
    <col min="35" max="35" width="13.997" bestFit="true" customWidth="true" style="0"/>
    <col min="36" max="36" width="113.115" bestFit="true" customWidth="true" style="0"/>
    <col min="37" max="37" width="103.689" bestFit="true" customWidth="true" style="0"/>
    <col min="38" max="38" width="24.28" bestFit="true" customWidth="true" style="0"/>
    <col min="39" max="39" width="24.28" bestFit="true" customWidth="true" style="0"/>
    <col min="40" max="40" width="15.139" bestFit="true" customWidth="true" style="0"/>
    <col min="41" max="41" width="13.997" bestFit="true" customWidth="true" style="0"/>
    <col min="42" max="42" width="45.846" bestFit="true" customWidth="true" style="0"/>
    <col min="43" max="43" width="75.41" bestFit="true" customWidth="true" style="0"/>
    <col min="44" max="44" width="29.421" bestFit="true" customWidth="true" style="0"/>
    <col min="45" max="45" width="29.421" bestFit="true" customWidth="true" style="0"/>
    <col min="46" max="46" width="20.281" bestFit="true" customWidth="true" style="0"/>
    <col min="47" max="47" width="19.138" bestFit="true" customWidth="true" style="0"/>
    <col min="48" max="48" width="88.407" bestFit="true" customWidth="true" style="0"/>
    <col min="49" max="49" width="100.118" bestFit="true" customWidth="true" style="0"/>
    <col min="50" max="50" width="33.135" bestFit="true" customWidth="true" style="0"/>
    <col min="51" max="51" width="33.135" bestFit="true" customWidth="true" style="0"/>
    <col min="52" max="52" width="24.28" bestFit="true" customWidth="true" style="0"/>
    <col min="53" max="53" width="22.852" bestFit="true" customWidth="true" style="0"/>
    <col min="54" max="54" width="48.274" bestFit="true" customWidth="true" style="0"/>
    <col min="55" max="55" width="33.135" bestFit="true" customWidth="true" style="0"/>
    <col min="56" max="56" width="39.705" bestFit="true" customWidth="true" style="0"/>
    <col min="57" max="57" width="39.705" bestFit="true" customWidth="true" style="0"/>
    <col min="58" max="58" width="30.564" bestFit="true" customWidth="true" style="0"/>
    <col min="59" max="59" width="29.421" bestFit="true" customWidth="true" style="0"/>
    <col min="60" max="60" width="81.266" bestFit="true" customWidth="true" style="0"/>
    <col min="61" max="61" width="107.26" bestFit="true" customWidth="true" style="0"/>
    <col min="62" max="62" width="24.28" bestFit="true" customWidth="true" style="0"/>
    <col min="63" max="63" width="237.085" bestFit="true" customWidth="true" style="0"/>
    <col min="64" max="64" width="19.138" bestFit="true" customWidth="true" style="0"/>
    <col min="65" max="65" width="165.103" bestFit="true" customWidth="true" style="0"/>
    <col min="66" max="66" width="22.852" bestFit="true" customWidth="true" style="0"/>
  </cols>
  <sheetData>
    <row r="1" spans="1:66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</row>
    <row r="2" spans="1:66">
      <c r="A2" s="2" t="s">
        <v>66</v>
      </c>
      <c r="B2" s="2" t="s">
        <v>67</v>
      </c>
      <c r="C2" s="2" t="s">
        <v>68</v>
      </c>
      <c r="D2" s="2" t="s">
        <v>69</v>
      </c>
      <c r="E2" s="2" t="s">
        <v>70</v>
      </c>
      <c r="F2" s="2" t="s">
        <v>71</v>
      </c>
      <c r="G2" s="2" t="s">
        <v>72</v>
      </c>
      <c r="H2" s="2" t="s">
        <v>73</v>
      </c>
      <c r="I2" s="2" t="s">
        <v>74</v>
      </c>
      <c r="J2" s="2">
        <v>7397934069</v>
      </c>
      <c r="K2" s="2" t="s">
        <v>75</v>
      </c>
      <c r="L2" s="2" t="s">
        <v>76</v>
      </c>
      <c r="M2" s="2" t="s">
        <v>77</v>
      </c>
      <c r="N2" s="2" t="s">
        <v>78</v>
      </c>
      <c r="O2" s="2" t="s">
        <v>79</v>
      </c>
      <c r="P2" s="2" t="s">
        <v>80</v>
      </c>
      <c r="Q2" s="2" t="s">
        <v>81</v>
      </c>
      <c r="R2" s="2" t="s">
        <v>82</v>
      </c>
      <c r="S2" s="2">
        <v>9422230619</v>
      </c>
      <c r="T2" s="2" t="s">
        <v>83</v>
      </c>
      <c r="U2" s="2" t="s">
        <v>84</v>
      </c>
      <c r="V2" s="2">
        <v>9423653241</v>
      </c>
      <c r="W2" s="2" t="s">
        <v>85</v>
      </c>
      <c r="X2" s="2" t="s">
        <v>86</v>
      </c>
      <c r="Y2" s="2" t="s">
        <v>87</v>
      </c>
      <c r="Z2" s="2" t="s">
        <v>88</v>
      </c>
      <c r="AA2" s="2" t="s">
        <v>86</v>
      </c>
      <c r="AB2" s="2" t="s">
        <v>87</v>
      </c>
      <c r="AC2" s="2" t="s">
        <v>88</v>
      </c>
      <c r="AD2" s="2" t="s">
        <v>89</v>
      </c>
      <c r="AE2" s="2" t="s">
        <v>90</v>
      </c>
      <c r="AF2" s="2" t="s">
        <v>91</v>
      </c>
      <c r="AG2" s="2" t="s">
        <v>92</v>
      </c>
      <c r="AH2" s="2">
        <v>79.8</v>
      </c>
      <c r="AI2" s="2"/>
      <c r="AJ2" s="2"/>
      <c r="AK2" s="2"/>
      <c r="AL2" s="2"/>
      <c r="AM2" s="2"/>
      <c r="AN2" s="2"/>
      <c r="AO2" s="2"/>
      <c r="AP2" s="2" t="s">
        <v>93</v>
      </c>
      <c r="AQ2" s="2" t="s">
        <v>94</v>
      </c>
      <c r="AR2" s="2" t="s">
        <v>95</v>
      </c>
      <c r="AS2" s="2" t="s">
        <v>96</v>
      </c>
      <c r="AT2" s="2">
        <v>60.06</v>
      </c>
      <c r="AU2" s="2"/>
      <c r="AV2" s="2" t="s">
        <v>97</v>
      </c>
      <c r="AW2" s="2" t="s">
        <v>98</v>
      </c>
      <c r="AX2" s="2" t="s">
        <v>99</v>
      </c>
      <c r="AY2" s="2" t="s">
        <v>100</v>
      </c>
      <c r="AZ2" s="2">
        <v>82.27</v>
      </c>
      <c r="BA2" s="2"/>
      <c r="BB2" s="2"/>
      <c r="BC2" s="2"/>
      <c r="BD2" s="2"/>
      <c r="BE2" s="2"/>
      <c r="BF2" s="2"/>
      <c r="BG2" s="2"/>
      <c r="BH2" s="2" t="s">
        <v>101</v>
      </c>
      <c r="BI2" s="2"/>
      <c r="BJ2" s="2"/>
      <c r="BK2" s="2" t="s">
        <v>102</v>
      </c>
      <c r="BL2" s="2">
        <v>12</v>
      </c>
      <c r="BM2" s="2" t="s">
        <v>103</v>
      </c>
      <c r="BN2" s="2" t="str">
        <f>HYPERLINK("https://nconnect.nicmar.ac.in/storage/profile/6a186e8559d6d.png","Download")</f>
        <v>0</v>
      </c>
    </row>
    <row r="3" spans="1:66">
      <c r="A3" s="2" t="s">
        <v>66</v>
      </c>
      <c r="B3" s="2" t="s">
        <v>67</v>
      </c>
      <c r="C3" s="2" t="s">
        <v>104</v>
      </c>
      <c r="D3" s="2" t="s">
        <v>105</v>
      </c>
      <c r="E3" s="2" t="s">
        <v>106</v>
      </c>
      <c r="F3" s="2" t="s">
        <v>107</v>
      </c>
      <c r="G3" s="2" t="s">
        <v>108</v>
      </c>
      <c r="H3" s="2" t="s">
        <v>109</v>
      </c>
      <c r="I3" s="2" t="s">
        <v>109</v>
      </c>
      <c r="J3" s="2">
        <v>9656425242</v>
      </c>
      <c r="K3" s="2" t="s">
        <v>75</v>
      </c>
      <c r="L3" s="2" t="s">
        <v>110</v>
      </c>
      <c r="M3" s="2" t="s">
        <v>77</v>
      </c>
      <c r="N3" s="2" t="s">
        <v>111</v>
      </c>
      <c r="O3" s="2" t="s">
        <v>79</v>
      </c>
      <c r="P3" s="2" t="s">
        <v>112</v>
      </c>
      <c r="Q3" s="2" t="s">
        <v>113</v>
      </c>
      <c r="R3" s="2" t="s">
        <v>114</v>
      </c>
      <c r="S3" s="2">
        <v>9495845773</v>
      </c>
      <c r="T3" s="2" t="s">
        <v>115</v>
      </c>
      <c r="U3" s="2" t="s">
        <v>116</v>
      </c>
      <c r="V3" s="2">
        <v>9562891610</v>
      </c>
      <c r="W3" s="2" t="s">
        <v>117</v>
      </c>
      <c r="X3" s="2" t="s">
        <v>118</v>
      </c>
      <c r="Y3" s="2" t="s">
        <v>119</v>
      </c>
      <c r="Z3" s="2" t="s">
        <v>120</v>
      </c>
      <c r="AA3" s="2" t="s">
        <v>118</v>
      </c>
      <c r="AB3" s="2" t="s">
        <v>119</v>
      </c>
      <c r="AC3" s="2" t="s">
        <v>120</v>
      </c>
      <c r="AD3" s="2" t="s">
        <v>121</v>
      </c>
      <c r="AE3" s="2" t="s">
        <v>122</v>
      </c>
      <c r="AF3" s="2" t="s">
        <v>123</v>
      </c>
      <c r="AG3" s="2" t="s">
        <v>124</v>
      </c>
      <c r="AH3" s="2">
        <v>93.1</v>
      </c>
      <c r="AI3" s="2">
        <v>9.8</v>
      </c>
      <c r="AJ3" s="2" t="s">
        <v>121</v>
      </c>
      <c r="AK3" s="2" t="s">
        <v>122</v>
      </c>
      <c r="AL3" s="2" t="s">
        <v>125</v>
      </c>
      <c r="AM3" s="2" t="s">
        <v>126</v>
      </c>
      <c r="AN3" s="2">
        <v>91</v>
      </c>
      <c r="AO3" s="2"/>
      <c r="AP3" s="2"/>
      <c r="AQ3" s="2"/>
      <c r="AR3" s="2"/>
      <c r="AS3" s="2"/>
      <c r="AT3" s="2"/>
      <c r="AU3" s="2"/>
      <c r="AV3" s="2" t="s">
        <v>127</v>
      </c>
      <c r="AW3" s="2" t="s">
        <v>128</v>
      </c>
      <c r="AX3" s="2" t="s">
        <v>129</v>
      </c>
      <c r="AY3" s="2" t="s">
        <v>130</v>
      </c>
      <c r="AZ3" s="2">
        <v>72.2</v>
      </c>
      <c r="BA3" s="2">
        <v>7.22</v>
      </c>
      <c r="BB3" s="2" t="s">
        <v>127</v>
      </c>
      <c r="BC3" s="2" t="s">
        <v>128</v>
      </c>
      <c r="BD3" s="2" t="s">
        <v>129</v>
      </c>
      <c r="BE3" s="2" t="s">
        <v>130</v>
      </c>
      <c r="BF3" s="2">
        <v>72.2</v>
      </c>
      <c r="BG3" s="2">
        <v>7.22</v>
      </c>
      <c r="BH3" s="2" t="s">
        <v>131</v>
      </c>
      <c r="BI3" s="2" t="s">
        <v>132</v>
      </c>
      <c r="BJ3" s="2" t="s">
        <v>133</v>
      </c>
      <c r="BK3" s="2" t="s">
        <v>134</v>
      </c>
      <c r="BL3" s="2">
        <v>8</v>
      </c>
      <c r="BM3" s="2" t="s">
        <v>135</v>
      </c>
      <c r="BN3" s="2" t="str">
        <f>HYPERLINK("https://nconnect.nicmar.ac.in/storage/profile/6a196fd27d491.png","Download")</f>
        <v>0</v>
      </c>
    </row>
    <row r="4" spans="1:66">
      <c r="A4" s="2" t="s">
        <v>66</v>
      </c>
      <c r="B4" s="2" t="s">
        <v>67</v>
      </c>
      <c r="C4" s="2" t="s">
        <v>136</v>
      </c>
      <c r="D4" s="2" t="s">
        <v>137</v>
      </c>
      <c r="E4" s="2" t="s">
        <v>138</v>
      </c>
      <c r="F4" s="2" t="s">
        <v>139</v>
      </c>
      <c r="G4" s="2" t="s">
        <v>140</v>
      </c>
      <c r="H4" s="2" t="s">
        <v>141</v>
      </c>
      <c r="I4" s="2" t="s">
        <v>142</v>
      </c>
      <c r="J4" s="2">
        <v>9325534311</v>
      </c>
      <c r="K4" s="2" t="s">
        <v>143</v>
      </c>
      <c r="L4" s="2" t="s">
        <v>144</v>
      </c>
      <c r="M4" s="2" t="s">
        <v>145</v>
      </c>
      <c r="N4" s="2" t="s">
        <v>146</v>
      </c>
      <c r="O4" s="2" t="s">
        <v>147</v>
      </c>
      <c r="P4" s="2" t="s">
        <v>112</v>
      </c>
      <c r="Q4" s="2" t="s">
        <v>148</v>
      </c>
      <c r="R4" s="2" t="s">
        <v>139</v>
      </c>
      <c r="S4" s="2">
        <v>9922217792</v>
      </c>
      <c r="T4" s="2" t="s">
        <v>149</v>
      </c>
      <c r="U4" s="2" t="s">
        <v>150</v>
      </c>
      <c r="V4" s="2">
        <v>7499066533</v>
      </c>
      <c r="W4" s="2" t="s">
        <v>151</v>
      </c>
      <c r="X4" s="2" t="s">
        <v>152</v>
      </c>
      <c r="Y4" s="2" t="s">
        <v>153</v>
      </c>
      <c r="Z4" s="2" t="s">
        <v>88</v>
      </c>
      <c r="AA4" s="2" t="s">
        <v>152</v>
      </c>
      <c r="AB4" s="2" t="s">
        <v>153</v>
      </c>
      <c r="AC4" s="2" t="s">
        <v>88</v>
      </c>
      <c r="AD4" s="2" t="s">
        <v>154</v>
      </c>
      <c r="AE4" s="2" t="s">
        <v>155</v>
      </c>
      <c r="AF4" s="2" t="s">
        <v>156</v>
      </c>
      <c r="AG4" s="2" t="s">
        <v>157</v>
      </c>
      <c r="AH4" s="2">
        <v>80.4</v>
      </c>
      <c r="AI4" s="2"/>
      <c r="AJ4" s="2" t="s">
        <v>158</v>
      </c>
      <c r="AK4" s="2" t="s">
        <v>159</v>
      </c>
      <c r="AL4" s="2" t="s">
        <v>160</v>
      </c>
      <c r="AM4" s="2" t="s">
        <v>161</v>
      </c>
      <c r="AN4" s="2">
        <v>51.54</v>
      </c>
      <c r="AO4" s="2"/>
      <c r="AP4" s="2" t="s">
        <v>162</v>
      </c>
      <c r="AQ4" s="2" t="s">
        <v>163</v>
      </c>
      <c r="AR4" s="2" t="s">
        <v>164</v>
      </c>
      <c r="AS4" s="2" t="s">
        <v>165</v>
      </c>
      <c r="AT4" s="2">
        <v>83.89</v>
      </c>
      <c r="AU4" s="2"/>
      <c r="AV4" s="2" t="s">
        <v>166</v>
      </c>
      <c r="AW4" s="2" t="s">
        <v>167</v>
      </c>
      <c r="AX4" s="2" t="s">
        <v>168</v>
      </c>
      <c r="AY4" s="2" t="s">
        <v>169</v>
      </c>
      <c r="AZ4" s="2">
        <v>79.18</v>
      </c>
      <c r="BA4" s="2">
        <v>9.17</v>
      </c>
      <c r="BB4" s="2"/>
      <c r="BC4" s="2"/>
      <c r="BD4" s="2"/>
      <c r="BE4" s="2"/>
      <c r="BF4" s="2"/>
      <c r="BG4" s="2"/>
      <c r="BH4" s="2" t="s">
        <v>170</v>
      </c>
      <c r="BI4" s="2"/>
      <c r="BJ4" s="2"/>
      <c r="BK4" s="2" t="s">
        <v>171</v>
      </c>
      <c r="BL4" s="2">
        <v>8</v>
      </c>
      <c r="BM4" s="2" t="s">
        <v>172</v>
      </c>
      <c r="BN4" s="2" t="str">
        <f>HYPERLINK("https://nconnect.nicmar.ac.in/storage/profile/6a1ad19432c21.png","Download")</f>
        <v>0</v>
      </c>
    </row>
    <row r="5" spans="1:66">
      <c r="A5" s="2" t="s">
        <v>66</v>
      </c>
      <c r="B5" s="2" t="s">
        <v>67</v>
      </c>
      <c r="C5" s="2" t="s">
        <v>173</v>
      </c>
      <c r="D5" s="2" t="s">
        <v>174</v>
      </c>
      <c r="E5" s="2" t="s">
        <v>175</v>
      </c>
      <c r="F5" s="2" t="s">
        <v>176</v>
      </c>
      <c r="G5" s="2" t="s">
        <v>177</v>
      </c>
      <c r="H5" s="2" t="s">
        <v>178</v>
      </c>
      <c r="I5" s="2" t="s">
        <v>178</v>
      </c>
      <c r="J5" s="2">
        <v>9765175253</v>
      </c>
      <c r="K5" s="2" t="s">
        <v>75</v>
      </c>
      <c r="L5" s="2" t="s">
        <v>179</v>
      </c>
      <c r="M5" s="2" t="s">
        <v>77</v>
      </c>
      <c r="N5" s="2" t="s">
        <v>180</v>
      </c>
      <c r="O5" s="2" t="s">
        <v>181</v>
      </c>
      <c r="P5" s="2" t="s">
        <v>80</v>
      </c>
      <c r="Q5" s="2" t="s">
        <v>182</v>
      </c>
      <c r="R5" s="2" t="s">
        <v>183</v>
      </c>
      <c r="S5" s="2">
        <v>9890083484</v>
      </c>
      <c r="T5" s="2" t="s">
        <v>149</v>
      </c>
      <c r="U5" s="2" t="s">
        <v>184</v>
      </c>
      <c r="V5" s="2">
        <v>9890083484</v>
      </c>
      <c r="W5" s="2" t="s">
        <v>151</v>
      </c>
      <c r="X5" s="2" t="s">
        <v>185</v>
      </c>
      <c r="Y5" s="2" t="s">
        <v>186</v>
      </c>
      <c r="Z5" s="2" t="s">
        <v>88</v>
      </c>
      <c r="AA5" s="2" t="s">
        <v>187</v>
      </c>
      <c r="AB5" s="2" t="s">
        <v>186</v>
      </c>
      <c r="AC5" s="2" t="s">
        <v>88</v>
      </c>
      <c r="AD5" s="2" t="s">
        <v>188</v>
      </c>
      <c r="AE5" s="2" t="s">
        <v>189</v>
      </c>
      <c r="AF5" s="2" t="s">
        <v>157</v>
      </c>
      <c r="AG5" s="2" t="s">
        <v>190</v>
      </c>
      <c r="AH5" s="2">
        <v>85.8</v>
      </c>
      <c r="AI5" s="2"/>
      <c r="AJ5" s="2" t="s">
        <v>191</v>
      </c>
      <c r="AK5" s="2" t="s">
        <v>192</v>
      </c>
      <c r="AL5" s="2" t="s">
        <v>96</v>
      </c>
      <c r="AM5" s="2" t="s">
        <v>193</v>
      </c>
      <c r="AN5" s="2">
        <v>62.92</v>
      </c>
      <c r="AO5" s="2"/>
      <c r="AP5" s="2"/>
      <c r="AQ5" s="2"/>
      <c r="AR5" s="2"/>
      <c r="AS5" s="2"/>
      <c r="AT5" s="2"/>
      <c r="AU5" s="2"/>
      <c r="AV5" s="2" t="s">
        <v>194</v>
      </c>
      <c r="AW5" s="2" t="s">
        <v>195</v>
      </c>
      <c r="AX5" s="2" t="s">
        <v>196</v>
      </c>
      <c r="AY5" s="2" t="s">
        <v>197</v>
      </c>
      <c r="AZ5" s="2">
        <v>68.8</v>
      </c>
      <c r="BA5" s="2">
        <v>7.63</v>
      </c>
      <c r="BB5" s="2"/>
      <c r="BC5" s="2"/>
      <c r="BD5" s="2"/>
      <c r="BE5" s="2"/>
      <c r="BF5" s="2"/>
      <c r="BG5" s="2"/>
      <c r="BH5" s="2" t="s">
        <v>198</v>
      </c>
      <c r="BI5" s="2"/>
      <c r="BJ5" s="2"/>
      <c r="BK5" s="2" t="s">
        <v>199</v>
      </c>
      <c r="BL5" s="2">
        <v>40</v>
      </c>
      <c r="BM5" s="2" t="s">
        <v>200</v>
      </c>
      <c r="BN5" s="2" t="str">
        <f>HYPERLINK("https://nconnect.nicmar.ac.in/storage/profile/6a1d16cec8cd8.png","Download")</f>
        <v>0</v>
      </c>
    </row>
    <row r="6" spans="1:66">
      <c r="A6" s="2" t="s">
        <v>66</v>
      </c>
      <c r="B6" s="2" t="s">
        <v>67</v>
      </c>
      <c r="C6" s="2" t="s">
        <v>201</v>
      </c>
      <c r="D6" s="2" t="s">
        <v>202</v>
      </c>
      <c r="E6" s="2" t="s">
        <v>203</v>
      </c>
      <c r="F6" s="2" t="s">
        <v>204</v>
      </c>
      <c r="G6" s="2" t="s">
        <v>205</v>
      </c>
      <c r="H6" s="2" t="s">
        <v>206</v>
      </c>
      <c r="I6" s="2" t="s">
        <v>206</v>
      </c>
      <c r="J6" s="2">
        <v>9545075998</v>
      </c>
      <c r="K6" s="2" t="s">
        <v>75</v>
      </c>
      <c r="L6" s="2" t="s">
        <v>207</v>
      </c>
      <c r="M6" s="2" t="s">
        <v>77</v>
      </c>
      <c r="N6" s="2" t="s">
        <v>208</v>
      </c>
      <c r="O6" s="2" t="s">
        <v>181</v>
      </c>
      <c r="P6" s="2" t="s">
        <v>209</v>
      </c>
      <c r="Q6" s="2" t="s">
        <v>210</v>
      </c>
      <c r="R6" s="2" t="s">
        <v>203</v>
      </c>
      <c r="S6" s="2">
        <v>9890983062</v>
      </c>
      <c r="T6" s="2" t="s">
        <v>211</v>
      </c>
      <c r="U6" s="2" t="s">
        <v>212</v>
      </c>
      <c r="V6" s="2">
        <v>8888661835</v>
      </c>
      <c r="W6" s="2" t="s">
        <v>211</v>
      </c>
      <c r="X6" s="2" t="s">
        <v>213</v>
      </c>
      <c r="Y6" s="2" t="s">
        <v>214</v>
      </c>
      <c r="Z6" s="2" t="s">
        <v>88</v>
      </c>
      <c r="AA6" s="2" t="s">
        <v>215</v>
      </c>
      <c r="AB6" s="2" t="s">
        <v>186</v>
      </c>
      <c r="AC6" s="2" t="s">
        <v>88</v>
      </c>
      <c r="AD6" s="2" t="s">
        <v>216</v>
      </c>
      <c r="AE6" s="2" t="s">
        <v>217</v>
      </c>
      <c r="AF6" s="2" t="s">
        <v>157</v>
      </c>
      <c r="AG6" s="2" t="s">
        <v>160</v>
      </c>
      <c r="AH6" s="2">
        <v>81.8</v>
      </c>
      <c r="AI6" s="2"/>
      <c r="AJ6" s="2"/>
      <c r="AK6" s="2"/>
      <c r="AL6" s="2"/>
      <c r="AM6" s="2"/>
      <c r="AN6" s="2"/>
      <c r="AO6" s="2"/>
      <c r="AP6" s="2" t="s">
        <v>218</v>
      </c>
      <c r="AQ6" s="2" t="s">
        <v>219</v>
      </c>
      <c r="AR6" s="2" t="s">
        <v>220</v>
      </c>
      <c r="AS6" s="2" t="s">
        <v>165</v>
      </c>
      <c r="AT6" s="2">
        <v>86.95</v>
      </c>
      <c r="AU6" s="2"/>
      <c r="AV6" s="2" t="s">
        <v>221</v>
      </c>
      <c r="AW6" s="2" t="s">
        <v>222</v>
      </c>
      <c r="AX6" s="2" t="s">
        <v>223</v>
      </c>
      <c r="AY6" s="2" t="s">
        <v>224</v>
      </c>
      <c r="AZ6" s="2">
        <v>80.66</v>
      </c>
      <c r="BA6" s="2">
        <v>9.36</v>
      </c>
      <c r="BB6" s="2"/>
      <c r="BC6" s="2"/>
      <c r="BD6" s="2"/>
      <c r="BE6" s="2"/>
      <c r="BF6" s="2"/>
      <c r="BG6" s="2"/>
      <c r="BH6" s="2" t="s">
        <v>225</v>
      </c>
      <c r="BI6" s="2"/>
      <c r="BJ6" s="2"/>
      <c r="BK6" s="2" t="s">
        <v>226</v>
      </c>
      <c r="BL6" s="2">
        <v>79</v>
      </c>
      <c r="BM6" s="2" t="s">
        <v>227</v>
      </c>
      <c r="BN6" s="2" t="str">
        <f>HYPERLINK("https://nconnect.nicmar.ac.in/storage/profile/6a1d1c679672f.png","Download")</f>
        <v>0</v>
      </c>
    </row>
    <row r="7" spans="1:66">
      <c r="A7" s="2" t="s">
        <v>66</v>
      </c>
      <c r="B7" s="2" t="s">
        <v>67</v>
      </c>
      <c r="C7" s="2" t="s">
        <v>228</v>
      </c>
      <c r="D7" s="2" t="s">
        <v>229</v>
      </c>
      <c r="E7" s="2" t="s">
        <v>230</v>
      </c>
      <c r="F7" s="2" t="s">
        <v>231</v>
      </c>
      <c r="G7" s="2" t="s">
        <v>232</v>
      </c>
      <c r="H7" s="2" t="s">
        <v>233</v>
      </c>
      <c r="I7" s="2" t="s">
        <v>234</v>
      </c>
      <c r="J7" s="2">
        <v>8390278328</v>
      </c>
      <c r="K7" s="2" t="s">
        <v>75</v>
      </c>
      <c r="L7" s="2" t="s">
        <v>235</v>
      </c>
      <c r="M7" s="2" t="s">
        <v>77</v>
      </c>
      <c r="N7" s="2" t="s">
        <v>236</v>
      </c>
      <c r="O7" s="2" t="s">
        <v>147</v>
      </c>
      <c r="P7" s="2" t="s">
        <v>209</v>
      </c>
      <c r="Q7" s="2" t="s">
        <v>237</v>
      </c>
      <c r="R7" s="2" t="s">
        <v>238</v>
      </c>
      <c r="S7" s="2">
        <v>9604519865</v>
      </c>
      <c r="T7" s="2" t="s">
        <v>149</v>
      </c>
      <c r="U7" s="2" t="s">
        <v>239</v>
      </c>
      <c r="V7" s="2">
        <v>9370154343</v>
      </c>
      <c r="W7" s="2" t="s">
        <v>151</v>
      </c>
      <c r="X7" s="2" t="s">
        <v>240</v>
      </c>
      <c r="Y7" s="2" t="s">
        <v>241</v>
      </c>
      <c r="Z7" s="2" t="s">
        <v>88</v>
      </c>
      <c r="AA7" s="2" t="s">
        <v>240</v>
      </c>
      <c r="AB7" s="2" t="s">
        <v>241</v>
      </c>
      <c r="AC7" s="2" t="s">
        <v>88</v>
      </c>
      <c r="AD7" s="2" t="s">
        <v>242</v>
      </c>
      <c r="AE7" s="2" t="s">
        <v>243</v>
      </c>
      <c r="AF7" s="2" t="s">
        <v>244</v>
      </c>
      <c r="AG7" s="2" t="s">
        <v>91</v>
      </c>
      <c r="AH7" s="2">
        <v>76</v>
      </c>
      <c r="AI7" s="2"/>
      <c r="AJ7" s="2"/>
      <c r="AK7" s="2"/>
      <c r="AL7" s="2"/>
      <c r="AM7" s="2"/>
      <c r="AN7" s="2"/>
      <c r="AO7" s="2"/>
      <c r="AP7" s="2" t="s">
        <v>245</v>
      </c>
      <c r="AQ7" s="2" t="s">
        <v>246</v>
      </c>
      <c r="AR7" s="2" t="s">
        <v>247</v>
      </c>
      <c r="AS7" s="2" t="s">
        <v>160</v>
      </c>
      <c r="AT7" s="2">
        <v>77.53</v>
      </c>
      <c r="AU7" s="2"/>
      <c r="AV7" s="2" t="s">
        <v>248</v>
      </c>
      <c r="AW7" s="2" t="s">
        <v>249</v>
      </c>
      <c r="AX7" s="2" t="s">
        <v>220</v>
      </c>
      <c r="AY7" s="2" t="s">
        <v>165</v>
      </c>
      <c r="AZ7" s="2">
        <v>71.9</v>
      </c>
      <c r="BA7" s="2"/>
      <c r="BB7" s="2"/>
      <c r="BC7" s="2"/>
      <c r="BD7" s="2"/>
      <c r="BE7" s="2"/>
      <c r="BF7" s="2"/>
      <c r="BG7" s="2"/>
      <c r="BH7" s="2" t="s">
        <v>250</v>
      </c>
      <c r="BI7" s="2" t="s">
        <v>251</v>
      </c>
      <c r="BJ7" s="2" t="s">
        <v>133</v>
      </c>
      <c r="BK7" s="2" t="s">
        <v>252</v>
      </c>
      <c r="BL7" s="2">
        <v>17</v>
      </c>
      <c r="BM7" s="2" t="s">
        <v>253</v>
      </c>
      <c r="BN7" s="2" t="str">
        <f>HYPERLINK("https://nconnect.nicmar.ac.in/storage/profile/6a1b1b9e21425.png","Download")</f>
        <v>0</v>
      </c>
    </row>
    <row r="8" spans="1:66">
      <c r="A8" s="2" t="s">
        <v>66</v>
      </c>
      <c r="B8" s="2" t="s">
        <v>67</v>
      </c>
      <c r="C8" s="2" t="s">
        <v>254</v>
      </c>
      <c r="D8" s="2" t="s">
        <v>255</v>
      </c>
      <c r="E8" s="2" t="s">
        <v>256</v>
      </c>
      <c r="F8" s="2" t="s">
        <v>257</v>
      </c>
      <c r="G8" s="2" t="s">
        <v>258</v>
      </c>
      <c r="H8" s="2" t="s">
        <v>259</v>
      </c>
      <c r="I8" s="2" t="s">
        <v>260</v>
      </c>
      <c r="J8" s="2">
        <v>6304174925</v>
      </c>
      <c r="K8" s="2" t="s">
        <v>75</v>
      </c>
      <c r="L8" s="2" t="s">
        <v>261</v>
      </c>
      <c r="M8" s="2" t="s">
        <v>77</v>
      </c>
      <c r="N8" s="2" t="s">
        <v>262</v>
      </c>
      <c r="O8" s="2" t="s">
        <v>263</v>
      </c>
      <c r="P8" s="2" t="s">
        <v>209</v>
      </c>
      <c r="Q8" s="2" t="s">
        <v>264</v>
      </c>
      <c r="R8" s="2" t="s">
        <v>265</v>
      </c>
      <c r="S8" s="2">
        <v>9949131676</v>
      </c>
      <c r="T8" s="2" t="s">
        <v>266</v>
      </c>
      <c r="U8" s="2" t="s">
        <v>267</v>
      </c>
      <c r="V8" s="2">
        <v>9133954535</v>
      </c>
      <c r="W8" s="2" t="s">
        <v>268</v>
      </c>
      <c r="X8" s="2" t="s">
        <v>269</v>
      </c>
      <c r="Y8" s="2" t="s">
        <v>270</v>
      </c>
      <c r="Z8" s="2" t="s">
        <v>271</v>
      </c>
      <c r="AA8" s="2" t="s">
        <v>269</v>
      </c>
      <c r="AB8" s="2" t="s">
        <v>270</v>
      </c>
      <c r="AC8" s="2" t="s">
        <v>271</v>
      </c>
      <c r="AD8" s="2" t="s">
        <v>272</v>
      </c>
      <c r="AE8" s="2" t="s">
        <v>273</v>
      </c>
      <c r="AF8" s="2" t="s">
        <v>156</v>
      </c>
      <c r="AG8" s="2" t="s">
        <v>274</v>
      </c>
      <c r="AH8" s="2">
        <v>93.0</v>
      </c>
      <c r="AI8" s="2">
        <v>9.3</v>
      </c>
      <c r="AJ8" s="2" t="s">
        <v>275</v>
      </c>
      <c r="AK8" s="2" t="s">
        <v>273</v>
      </c>
      <c r="AL8" s="2" t="s">
        <v>157</v>
      </c>
      <c r="AM8" s="2" t="s">
        <v>276</v>
      </c>
      <c r="AN8" s="2">
        <v>92.6</v>
      </c>
      <c r="AO8" s="2"/>
      <c r="AP8" s="2"/>
      <c r="AQ8" s="2"/>
      <c r="AR8" s="2"/>
      <c r="AS8" s="2"/>
      <c r="AT8" s="2"/>
      <c r="AU8" s="2"/>
      <c r="AV8" s="2" t="s">
        <v>277</v>
      </c>
      <c r="AW8" s="2" t="s">
        <v>278</v>
      </c>
      <c r="AX8" s="2" t="s">
        <v>164</v>
      </c>
      <c r="AY8" s="2" t="s">
        <v>279</v>
      </c>
      <c r="AZ8" s="2">
        <v>68.0</v>
      </c>
      <c r="BA8" s="2">
        <v>6.8</v>
      </c>
      <c r="BB8" s="2"/>
      <c r="BC8" s="2"/>
      <c r="BD8" s="2"/>
      <c r="BE8" s="2"/>
      <c r="BF8" s="2"/>
      <c r="BG8" s="2"/>
      <c r="BH8" s="2" t="s">
        <v>280</v>
      </c>
      <c r="BI8" s="2" t="s">
        <v>281</v>
      </c>
      <c r="BJ8" s="2" t="s">
        <v>282</v>
      </c>
      <c r="BK8" s="2" t="s">
        <v>283</v>
      </c>
      <c r="BL8" s="2">
        <v>8</v>
      </c>
      <c r="BM8" s="2" t="s">
        <v>284</v>
      </c>
      <c r="BN8" s="2" t="str">
        <f>HYPERLINK("https://nconnect.nicmar.ac.in/storage/profile/6a1bc2191055c.png","Download")</f>
        <v>0</v>
      </c>
    </row>
    <row r="9" spans="1:66">
      <c r="A9" s="2" t="s">
        <v>66</v>
      </c>
      <c r="B9" s="2" t="s">
        <v>67</v>
      </c>
      <c r="C9" s="2" t="s">
        <v>285</v>
      </c>
      <c r="D9" s="2" t="s">
        <v>286</v>
      </c>
      <c r="E9" s="2"/>
      <c r="F9" s="2" t="s">
        <v>287</v>
      </c>
      <c r="G9" s="2" t="s">
        <v>288</v>
      </c>
      <c r="H9" s="2" t="s">
        <v>289</v>
      </c>
      <c r="I9" s="2" t="s">
        <v>290</v>
      </c>
      <c r="J9" s="2">
        <v>7666585576</v>
      </c>
      <c r="K9" s="2" t="s">
        <v>75</v>
      </c>
      <c r="L9" s="2" t="s">
        <v>291</v>
      </c>
      <c r="M9" s="2" t="s">
        <v>77</v>
      </c>
      <c r="N9" s="2" t="s">
        <v>292</v>
      </c>
      <c r="O9" s="2" t="s">
        <v>147</v>
      </c>
      <c r="P9" s="2" t="s">
        <v>209</v>
      </c>
      <c r="Q9" s="2" t="s">
        <v>293</v>
      </c>
      <c r="R9" s="2" t="s">
        <v>294</v>
      </c>
      <c r="S9" s="2">
        <v>8459914145</v>
      </c>
      <c r="T9" s="2" t="s">
        <v>295</v>
      </c>
      <c r="U9" s="2" t="s">
        <v>296</v>
      </c>
      <c r="V9" s="2">
        <v>9422974725</v>
      </c>
      <c r="W9" s="2" t="s">
        <v>297</v>
      </c>
      <c r="X9" s="2" t="s">
        <v>298</v>
      </c>
      <c r="Y9" s="2" t="s">
        <v>299</v>
      </c>
      <c r="Z9" s="2" t="s">
        <v>88</v>
      </c>
      <c r="AA9" s="2" t="s">
        <v>300</v>
      </c>
      <c r="AB9" s="2" t="s">
        <v>186</v>
      </c>
      <c r="AC9" s="2" t="s">
        <v>88</v>
      </c>
      <c r="AD9" s="2" t="s">
        <v>301</v>
      </c>
      <c r="AE9" s="2" t="s">
        <v>302</v>
      </c>
      <c r="AF9" s="2" t="s">
        <v>157</v>
      </c>
      <c r="AG9" s="2" t="s">
        <v>160</v>
      </c>
      <c r="AH9" s="2">
        <v>84.8</v>
      </c>
      <c r="AI9" s="2">
        <v>9.2</v>
      </c>
      <c r="AJ9" s="2" t="s">
        <v>301</v>
      </c>
      <c r="AK9" s="2" t="s">
        <v>302</v>
      </c>
      <c r="AL9" s="2" t="s">
        <v>96</v>
      </c>
      <c r="AM9" s="2" t="s">
        <v>303</v>
      </c>
      <c r="AN9" s="2">
        <v>71.8</v>
      </c>
      <c r="AO9" s="2"/>
      <c r="AP9" s="2"/>
      <c r="AQ9" s="2"/>
      <c r="AR9" s="2"/>
      <c r="AS9" s="2"/>
      <c r="AT9" s="2"/>
      <c r="AU9" s="2"/>
      <c r="AV9" s="2" t="s">
        <v>194</v>
      </c>
      <c r="AW9" s="2" t="s">
        <v>304</v>
      </c>
      <c r="AX9" s="2" t="s">
        <v>305</v>
      </c>
      <c r="AY9" s="2" t="s">
        <v>197</v>
      </c>
      <c r="AZ9" s="2">
        <v>63.81</v>
      </c>
      <c r="BA9" s="2">
        <v>7.17</v>
      </c>
      <c r="BB9" s="2"/>
      <c r="BC9" s="2"/>
      <c r="BD9" s="2"/>
      <c r="BE9" s="2"/>
      <c r="BF9" s="2"/>
      <c r="BG9" s="2"/>
      <c r="BH9" s="2" t="s">
        <v>306</v>
      </c>
      <c r="BI9" s="2"/>
      <c r="BJ9" s="2"/>
      <c r="BK9" s="2" t="s">
        <v>307</v>
      </c>
      <c r="BL9" s="2">
        <v>33</v>
      </c>
      <c r="BM9" s="2"/>
      <c r="BN9" s="2" t="str">
        <f>HYPERLINK("https://nconnect.nicmar.ac.in/storage/profile/6a1bc683727f9.png","Download")</f>
        <v>0</v>
      </c>
    </row>
    <row r="10" spans="1:66">
      <c r="A10" s="2" t="s">
        <v>66</v>
      </c>
      <c r="B10" s="2" t="s">
        <v>67</v>
      </c>
      <c r="C10" s="2" t="s">
        <v>308</v>
      </c>
      <c r="D10" s="2" t="s">
        <v>309</v>
      </c>
      <c r="E10" s="2" t="s">
        <v>310</v>
      </c>
      <c r="F10" s="2" t="s">
        <v>311</v>
      </c>
      <c r="G10" s="2" t="s">
        <v>312</v>
      </c>
      <c r="H10" s="2" t="s">
        <v>313</v>
      </c>
      <c r="I10" s="2" t="s">
        <v>314</v>
      </c>
      <c r="J10" s="2">
        <v>8830758744</v>
      </c>
      <c r="K10" s="2" t="s">
        <v>75</v>
      </c>
      <c r="L10" s="2" t="s">
        <v>315</v>
      </c>
      <c r="M10" s="2" t="s">
        <v>77</v>
      </c>
      <c r="N10" s="2" t="s">
        <v>316</v>
      </c>
      <c r="O10" s="2" t="s">
        <v>317</v>
      </c>
      <c r="P10" s="2" t="s">
        <v>112</v>
      </c>
      <c r="Q10" s="2" t="s">
        <v>318</v>
      </c>
      <c r="R10" s="2" t="s">
        <v>319</v>
      </c>
      <c r="S10" s="2">
        <v>9579766668</v>
      </c>
      <c r="T10" s="2" t="s">
        <v>320</v>
      </c>
      <c r="U10" s="2" t="s">
        <v>321</v>
      </c>
      <c r="V10" s="2">
        <v>9579766668</v>
      </c>
      <c r="W10" s="2" t="s">
        <v>151</v>
      </c>
      <c r="X10" s="2" t="s">
        <v>322</v>
      </c>
      <c r="Y10" s="2" t="s">
        <v>323</v>
      </c>
      <c r="Z10" s="2" t="s">
        <v>88</v>
      </c>
      <c r="AA10" s="2" t="s">
        <v>322</v>
      </c>
      <c r="AB10" s="2" t="s">
        <v>323</v>
      </c>
      <c r="AC10" s="2" t="s">
        <v>88</v>
      </c>
      <c r="AD10" s="2" t="s">
        <v>324</v>
      </c>
      <c r="AE10" s="2" t="s">
        <v>325</v>
      </c>
      <c r="AF10" s="2" t="s">
        <v>326</v>
      </c>
      <c r="AG10" s="2" t="s">
        <v>327</v>
      </c>
      <c r="AH10" s="2">
        <v>69.82</v>
      </c>
      <c r="AI10" s="2"/>
      <c r="AJ10" s="2"/>
      <c r="AK10" s="2"/>
      <c r="AL10" s="2"/>
      <c r="AM10" s="2"/>
      <c r="AN10" s="2"/>
      <c r="AO10" s="2"/>
      <c r="AP10" s="2" t="s">
        <v>93</v>
      </c>
      <c r="AQ10" s="2" t="s">
        <v>328</v>
      </c>
      <c r="AR10" s="2" t="s">
        <v>329</v>
      </c>
      <c r="AS10" s="2" t="s">
        <v>156</v>
      </c>
      <c r="AT10" s="2">
        <v>60.68</v>
      </c>
      <c r="AU10" s="2"/>
      <c r="AV10" s="2" t="s">
        <v>330</v>
      </c>
      <c r="AW10" s="2" t="s">
        <v>331</v>
      </c>
      <c r="AX10" s="2" t="s">
        <v>332</v>
      </c>
      <c r="AY10" s="2" t="s">
        <v>223</v>
      </c>
      <c r="AZ10" s="2">
        <v>84.88</v>
      </c>
      <c r="BA10" s="2"/>
      <c r="BB10" s="2"/>
      <c r="BC10" s="2"/>
      <c r="BD10" s="2"/>
      <c r="BE10" s="2"/>
      <c r="BF10" s="2"/>
      <c r="BG10" s="2"/>
      <c r="BH10" s="2" t="s">
        <v>333</v>
      </c>
      <c r="BI10" s="2" t="s">
        <v>334</v>
      </c>
      <c r="BJ10" s="2" t="s">
        <v>335</v>
      </c>
      <c r="BK10" s="2" t="s">
        <v>336</v>
      </c>
      <c r="BL10" s="2">
        <v>8</v>
      </c>
      <c r="BM10" s="2"/>
      <c r="BN10" s="2" t="str">
        <f>HYPERLINK("https://nconnect.nicmar.ac.in/storage/profile/6a1c1d386b69b.png","Download")</f>
        <v>0</v>
      </c>
    </row>
    <row r="11" spans="1:66">
      <c r="A11" s="2" t="s">
        <v>66</v>
      </c>
      <c r="B11" s="2" t="s">
        <v>67</v>
      </c>
      <c r="C11" s="2" t="s">
        <v>337</v>
      </c>
      <c r="D11" s="2" t="s">
        <v>338</v>
      </c>
      <c r="E11" s="2" t="s">
        <v>339</v>
      </c>
      <c r="F11" s="2" t="s">
        <v>340</v>
      </c>
      <c r="G11" s="2" t="s">
        <v>341</v>
      </c>
      <c r="H11" s="2" t="s">
        <v>342</v>
      </c>
      <c r="I11" s="2" t="s">
        <v>343</v>
      </c>
      <c r="J11" s="2">
        <v>9156060835</v>
      </c>
      <c r="K11" s="2" t="s">
        <v>75</v>
      </c>
      <c r="L11" s="2" t="s">
        <v>344</v>
      </c>
      <c r="M11" s="2" t="s">
        <v>77</v>
      </c>
      <c r="N11" s="2" t="s">
        <v>345</v>
      </c>
      <c r="O11" s="2" t="s">
        <v>147</v>
      </c>
      <c r="P11" s="2" t="s">
        <v>346</v>
      </c>
      <c r="Q11" s="2" t="s">
        <v>347</v>
      </c>
      <c r="R11" s="2" t="s">
        <v>339</v>
      </c>
      <c r="S11" s="2">
        <v>9766563605</v>
      </c>
      <c r="T11" s="2" t="s">
        <v>149</v>
      </c>
      <c r="U11" s="2" t="s">
        <v>348</v>
      </c>
      <c r="V11" s="2">
        <v>8308962991</v>
      </c>
      <c r="W11" s="2" t="s">
        <v>151</v>
      </c>
      <c r="X11" s="2" t="s">
        <v>349</v>
      </c>
      <c r="Y11" s="2" t="s">
        <v>153</v>
      </c>
      <c r="Z11" s="2" t="s">
        <v>88</v>
      </c>
      <c r="AA11" s="2" t="s">
        <v>349</v>
      </c>
      <c r="AB11" s="2" t="s">
        <v>153</v>
      </c>
      <c r="AC11" s="2" t="s">
        <v>88</v>
      </c>
      <c r="AD11" s="2" t="s">
        <v>350</v>
      </c>
      <c r="AE11" s="2" t="s">
        <v>351</v>
      </c>
      <c r="AF11" s="2" t="s">
        <v>160</v>
      </c>
      <c r="AG11" s="2" t="s">
        <v>276</v>
      </c>
      <c r="AH11" s="2">
        <v>86.0</v>
      </c>
      <c r="AI11" s="2"/>
      <c r="AJ11" s="2" t="s">
        <v>352</v>
      </c>
      <c r="AK11" s="2" t="s">
        <v>353</v>
      </c>
      <c r="AL11" s="2" t="s">
        <v>354</v>
      </c>
      <c r="AM11" s="2" t="s">
        <v>355</v>
      </c>
      <c r="AN11" s="2">
        <v>78.77</v>
      </c>
      <c r="AO11" s="2"/>
      <c r="AP11" s="2"/>
      <c r="AQ11" s="2"/>
      <c r="AR11" s="2"/>
      <c r="AS11" s="2"/>
      <c r="AT11" s="2"/>
      <c r="AU11" s="2"/>
      <c r="AV11" s="2" t="s">
        <v>356</v>
      </c>
      <c r="AW11" s="2" t="s">
        <v>357</v>
      </c>
      <c r="AX11" s="2" t="s">
        <v>358</v>
      </c>
      <c r="AY11" s="2" t="s">
        <v>197</v>
      </c>
      <c r="AZ11" s="2">
        <v>63.7</v>
      </c>
      <c r="BA11" s="2">
        <v>7.12</v>
      </c>
      <c r="BB11" s="2"/>
      <c r="BC11" s="2"/>
      <c r="BD11" s="2"/>
      <c r="BE11" s="2"/>
      <c r="BF11" s="2"/>
      <c r="BG11" s="2"/>
      <c r="BH11" s="2" t="s">
        <v>359</v>
      </c>
      <c r="BI11" s="2"/>
      <c r="BJ11" s="2"/>
      <c r="BK11" s="2" t="s">
        <v>360</v>
      </c>
      <c r="BL11" s="2">
        <v>8</v>
      </c>
      <c r="BM11" s="2"/>
      <c r="BN11" s="2" t="str">
        <f>HYPERLINK("https://nconnect.nicmar.ac.in/storage/profile/6a1c40dde72e1.png","Download")</f>
        <v>0</v>
      </c>
    </row>
    <row r="12" spans="1:66">
      <c r="A12" s="2" t="s">
        <v>66</v>
      </c>
      <c r="B12" s="2" t="s">
        <v>67</v>
      </c>
      <c r="C12" s="2" t="s">
        <v>361</v>
      </c>
      <c r="D12" s="2" t="s">
        <v>362</v>
      </c>
      <c r="E12" s="2" t="s">
        <v>363</v>
      </c>
      <c r="F12" s="2" t="s">
        <v>364</v>
      </c>
      <c r="G12" s="2" t="s">
        <v>365</v>
      </c>
      <c r="H12" s="2" t="s">
        <v>366</v>
      </c>
      <c r="I12" s="2" t="s">
        <v>367</v>
      </c>
      <c r="J12" s="2">
        <v>8830517806</v>
      </c>
      <c r="K12" s="2" t="s">
        <v>75</v>
      </c>
      <c r="L12" s="2" t="s">
        <v>368</v>
      </c>
      <c r="M12" s="2" t="s">
        <v>77</v>
      </c>
      <c r="N12" s="2" t="s">
        <v>369</v>
      </c>
      <c r="O12" s="2" t="s">
        <v>370</v>
      </c>
      <c r="P12" s="2" t="s">
        <v>112</v>
      </c>
      <c r="Q12" s="2" t="s">
        <v>371</v>
      </c>
      <c r="R12" s="2" t="s">
        <v>363</v>
      </c>
      <c r="S12" s="2">
        <v>8208685186</v>
      </c>
      <c r="T12" s="2" t="s">
        <v>372</v>
      </c>
      <c r="U12" s="2" t="s">
        <v>212</v>
      </c>
      <c r="V12" s="2">
        <v>9767132068</v>
      </c>
      <c r="W12" s="2" t="s">
        <v>268</v>
      </c>
      <c r="X12" s="2" t="s">
        <v>373</v>
      </c>
      <c r="Y12" s="2" t="s">
        <v>374</v>
      </c>
      <c r="Z12" s="2" t="s">
        <v>88</v>
      </c>
      <c r="AA12" s="2" t="s">
        <v>373</v>
      </c>
      <c r="AB12" s="2" t="s">
        <v>374</v>
      </c>
      <c r="AC12" s="2" t="s">
        <v>88</v>
      </c>
      <c r="AD12" s="2" t="s">
        <v>375</v>
      </c>
      <c r="AE12" s="2" t="s">
        <v>376</v>
      </c>
      <c r="AF12" s="2" t="s">
        <v>157</v>
      </c>
      <c r="AG12" s="2" t="s">
        <v>160</v>
      </c>
      <c r="AH12" s="2">
        <v>68.6</v>
      </c>
      <c r="AI12" s="2">
        <v>7.6</v>
      </c>
      <c r="AJ12" s="2"/>
      <c r="AK12" s="2"/>
      <c r="AL12" s="2"/>
      <c r="AM12" s="2"/>
      <c r="AN12" s="2"/>
      <c r="AO12" s="2"/>
      <c r="AP12" s="2" t="s">
        <v>218</v>
      </c>
      <c r="AQ12" s="2" t="s">
        <v>377</v>
      </c>
      <c r="AR12" s="2" t="s">
        <v>378</v>
      </c>
      <c r="AS12" s="2" t="s">
        <v>168</v>
      </c>
      <c r="AT12" s="2">
        <v>85.32</v>
      </c>
      <c r="AU12" s="2"/>
      <c r="AV12" s="2" t="s">
        <v>379</v>
      </c>
      <c r="AW12" s="2" t="s">
        <v>380</v>
      </c>
      <c r="AX12" s="2" t="s">
        <v>168</v>
      </c>
      <c r="AY12" s="2" t="s">
        <v>381</v>
      </c>
      <c r="AZ12" s="2">
        <v>78.3</v>
      </c>
      <c r="BA12" s="2">
        <v>8.33</v>
      </c>
      <c r="BB12" s="2"/>
      <c r="BC12" s="2"/>
      <c r="BD12" s="2"/>
      <c r="BE12" s="2"/>
      <c r="BF12" s="2"/>
      <c r="BG12" s="2"/>
      <c r="BH12" s="2" t="s">
        <v>382</v>
      </c>
      <c r="BI12" s="2"/>
      <c r="BJ12" s="2"/>
      <c r="BK12" s="2" t="s">
        <v>383</v>
      </c>
      <c r="BL12" s="2">
        <v>60</v>
      </c>
      <c r="BM12" s="2" t="s">
        <v>384</v>
      </c>
      <c r="BN12" s="2" t="str">
        <f>HYPERLINK("https://nconnect.nicmar.ac.in/storage/profile/6a1c46dc90bab.png","Download")</f>
        <v>0</v>
      </c>
    </row>
    <row r="13" spans="1:66">
      <c r="A13" s="2" t="s">
        <v>66</v>
      </c>
      <c r="B13" s="2" t="s">
        <v>67</v>
      </c>
      <c r="C13" s="2" t="s">
        <v>385</v>
      </c>
      <c r="D13" s="2" t="s">
        <v>386</v>
      </c>
      <c r="E13" s="2" t="s">
        <v>387</v>
      </c>
      <c r="F13" s="2" t="s">
        <v>388</v>
      </c>
      <c r="G13" s="2" t="s">
        <v>389</v>
      </c>
      <c r="H13" s="2" t="s">
        <v>390</v>
      </c>
      <c r="I13" s="2" t="s">
        <v>391</v>
      </c>
      <c r="J13" s="2">
        <v>8237843172</v>
      </c>
      <c r="K13" s="2" t="s">
        <v>75</v>
      </c>
      <c r="L13" s="2" t="s">
        <v>392</v>
      </c>
      <c r="M13" s="2" t="s">
        <v>77</v>
      </c>
      <c r="N13" s="2" t="s">
        <v>393</v>
      </c>
      <c r="O13" s="2" t="s">
        <v>394</v>
      </c>
      <c r="P13" s="2" t="s">
        <v>80</v>
      </c>
      <c r="Q13" s="2" t="s">
        <v>395</v>
      </c>
      <c r="R13" s="2" t="s">
        <v>396</v>
      </c>
      <c r="S13" s="2">
        <v>9822204403</v>
      </c>
      <c r="T13" s="2" t="s">
        <v>397</v>
      </c>
      <c r="U13" s="2" t="s">
        <v>398</v>
      </c>
      <c r="V13" s="2">
        <v>9822429888</v>
      </c>
      <c r="W13" s="2" t="s">
        <v>151</v>
      </c>
      <c r="X13" s="2" t="s">
        <v>399</v>
      </c>
      <c r="Y13" s="2" t="s">
        <v>400</v>
      </c>
      <c r="Z13" s="2" t="s">
        <v>88</v>
      </c>
      <c r="AA13" s="2" t="s">
        <v>399</v>
      </c>
      <c r="AB13" s="2" t="s">
        <v>400</v>
      </c>
      <c r="AC13" s="2" t="s">
        <v>88</v>
      </c>
      <c r="AD13" s="2" t="s">
        <v>401</v>
      </c>
      <c r="AE13" s="2" t="s">
        <v>402</v>
      </c>
      <c r="AF13" s="2" t="s">
        <v>190</v>
      </c>
      <c r="AG13" s="2" t="s">
        <v>276</v>
      </c>
      <c r="AH13" s="2">
        <v>74.8</v>
      </c>
      <c r="AI13" s="2"/>
      <c r="AJ13" s="2" t="s">
        <v>403</v>
      </c>
      <c r="AK13" s="2" t="s">
        <v>402</v>
      </c>
      <c r="AL13" s="2" t="s">
        <v>404</v>
      </c>
      <c r="AM13" s="2" t="s">
        <v>355</v>
      </c>
      <c r="AN13" s="2">
        <v>71.8</v>
      </c>
      <c r="AO13" s="2"/>
      <c r="AP13" s="2"/>
      <c r="AQ13" s="2"/>
      <c r="AR13" s="2"/>
      <c r="AS13" s="2"/>
      <c r="AT13" s="2"/>
      <c r="AU13" s="2"/>
      <c r="AV13" s="2" t="s">
        <v>405</v>
      </c>
      <c r="AW13" s="2" t="s">
        <v>406</v>
      </c>
      <c r="AX13" s="2" t="s">
        <v>407</v>
      </c>
      <c r="AY13" s="2" t="s">
        <v>408</v>
      </c>
      <c r="AZ13" s="2">
        <v>64.4</v>
      </c>
      <c r="BA13" s="2">
        <v>7.19</v>
      </c>
      <c r="BB13" s="2"/>
      <c r="BC13" s="2"/>
      <c r="BD13" s="2"/>
      <c r="BE13" s="2"/>
      <c r="BF13" s="2"/>
      <c r="BG13" s="2"/>
      <c r="BH13" s="2" t="s">
        <v>409</v>
      </c>
      <c r="BI13" s="2"/>
      <c r="BJ13" s="2"/>
      <c r="BK13" s="2" t="s">
        <v>410</v>
      </c>
      <c r="BL13" s="2">
        <v>24</v>
      </c>
      <c r="BM13" s="2"/>
      <c r="BN13" s="2" t="str">
        <f>HYPERLINK("https://nconnect.nicmar.ac.in/storage/profile/6a1c4c4fce923.png","Download")</f>
        <v>0</v>
      </c>
    </row>
    <row r="14" spans="1:66">
      <c r="A14" s="2" t="s">
        <v>66</v>
      </c>
      <c r="B14" s="2" t="s">
        <v>67</v>
      </c>
      <c r="C14" s="2" t="s">
        <v>411</v>
      </c>
      <c r="D14" s="2" t="s">
        <v>412</v>
      </c>
      <c r="E14" s="2" t="s">
        <v>413</v>
      </c>
      <c r="F14" s="2" t="s">
        <v>414</v>
      </c>
      <c r="G14" s="2" t="s">
        <v>415</v>
      </c>
      <c r="H14" s="2" t="s">
        <v>416</v>
      </c>
      <c r="I14" s="2" t="s">
        <v>417</v>
      </c>
      <c r="J14" s="2">
        <v>9422720171</v>
      </c>
      <c r="K14" s="2" t="s">
        <v>143</v>
      </c>
      <c r="L14" s="2" t="s">
        <v>418</v>
      </c>
      <c r="M14" s="2" t="s">
        <v>77</v>
      </c>
      <c r="N14" s="2" t="s">
        <v>146</v>
      </c>
      <c r="O14" s="2" t="s">
        <v>419</v>
      </c>
      <c r="P14" s="2" t="s">
        <v>112</v>
      </c>
      <c r="Q14" s="2" t="s">
        <v>420</v>
      </c>
      <c r="R14" s="2" t="s">
        <v>421</v>
      </c>
      <c r="S14" s="2">
        <v>9404623871</v>
      </c>
      <c r="T14" s="2" t="s">
        <v>117</v>
      </c>
      <c r="U14" s="2" t="s">
        <v>422</v>
      </c>
      <c r="V14" s="2">
        <v>7972398377</v>
      </c>
      <c r="W14" s="2" t="s">
        <v>268</v>
      </c>
      <c r="X14" s="2" t="s">
        <v>423</v>
      </c>
      <c r="Y14" s="2" t="s">
        <v>424</v>
      </c>
      <c r="Z14" s="2" t="s">
        <v>88</v>
      </c>
      <c r="AA14" s="2" t="s">
        <v>423</v>
      </c>
      <c r="AB14" s="2" t="s">
        <v>424</v>
      </c>
      <c r="AC14" s="2" t="s">
        <v>88</v>
      </c>
      <c r="AD14" s="2" t="s">
        <v>425</v>
      </c>
      <c r="AE14" s="2" t="s">
        <v>426</v>
      </c>
      <c r="AF14" s="2" t="s">
        <v>157</v>
      </c>
      <c r="AG14" s="2" t="s">
        <v>160</v>
      </c>
      <c r="AH14" s="2">
        <v>64.4</v>
      </c>
      <c r="AI14" s="2"/>
      <c r="AJ14" s="2" t="s">
        <v>427</v>
      </c>
      <c r="AK14" s="2" t="s">
        <v>426</v>
      </c>
      <c r="AL14" s="2" t="s">
        <v>96</v>
      </c>
      <c r="AM14" s="2" t="s">
        <v>428</v>
      </c>
      <c r="AN14" s="2">
        <v>48.62</v>
      </c>
      <c r="AO14" s="2"/>
      <c r="AP14" s="2" t="s">
        <v>429</v>
      </c>
      <c r="AQ14" s="2" t="s">
        <v>430</v>
      </c>
      <c r="AR14" s="2" t="s">
        <v>305</v>
      </c>
      <c r="AS14" s="2" t="s">
        <v>431</v>
      </c>
      <c r="AT14" s="2">
        <v>91.42</v>
      </c>
      <c r="AU14" s="2"/>
      <c r="AV14" s="2" t="s">
        <v>432</v>
      </c>
      <c r="AW14" s="2" t="s">
        <v>433</v>
      </c>
      <c r="AX14" s="2" t="s">
        <v>431</v>
      </c>
      <c r="AY14" s="2" t="s">
        <v>197</v>
      </c>
      <c r="AZ14" s="2">
        <v>72.8</v>
      </c>
      <c r="BA14" s="2">
        <v>8.58</v>
      </c>
      <c r="BB14" s="2"/>
      <c r="BC14" s="2"/>
      <c r="BD14" s="2"/>
      <c r="BE14" s="2"/>
      <c r="BF14" s="2"/>
      <c r="BG14" s="2"/>
      <c r="BH14" s="2" t="s">
        <v>434</v>
      </c>
      <c r="BI14" s="2"/>
      <c r="BJ14" s="2"/>
      <c r="BK14" s="2" t="s">
        <v>435</v>
      </c>
      <c r="BL14" s="2">
        <v>10</v>
      </c>
      <c r="BM14" s="2"/>
      <c r="BN14" s="2" t="str">
        <f>HYPERLINK("https://nconnect.nicmar.ac.in/storage/profile/6a1c4ef70c260.png","Download")</f>
        <v>0</v>
      </c>
    </row>
  </sheetData>
  <hyperlinks>
    <hyperlink ref="BN2" r:id="rId_hyperlink_1" tooltip="Download" display="Download"/>
    <hyperlink ref="BN3" r:id="rId_hyperlink_2" tooltip="Download" display="Download"/>
    <hyperlink ref="BN4" r:id="rId_hyperlink_3" tooltip="Download" display="Download"/>
    <hyperlink ref="BN5" r:id="rId_hyperlink_4" tooltip="Download" display="Download"/>
    <hyperlink ref="BN6" r:id="rId_hyperlink_5" tooltip="Download" display="Download"/>
    <hyperlink ref="BN7" r:id="rId_hyperlink_6" tooltip="Download" display="Download"/>
    <hyperlink ref="BN8" r:id="rId_hyperlink_7" tooltip="Download" display="Download"/>
    <hyperlink ref="BN9" r:id="rId_hyperlink_8" tooltip="Download" display="Download"/>
    <hyperlink ref="BN10" r:id="rId_hyperlink_9" tooltip="Download" display="Download"/>
    <hyperlink ref="BN11" r:id="rId_hyperlink_10" tooltip="Download" display="Download"/>
    <hyperlink ref="BN12" r:id="rId_hyperlink_11" tooltip="Download" display="Download"/>
    <hyperlink ref="BN13" r:id="rId_hyperlink_12" tooltip="Download" display="Download"/>
    <hyperlink ref="BN14" r:id="rId_hyperlink_13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2026-06-02T15:15:22+05:30</dcterms:created>
  <dcterms:modified xsi:type="dcterms:W3CDTF">2026-06-02T15:15:22+05:30</dcterms:modified>
  <dc:title>Untitled Spreadsheet</dc:title>
  <dc:description/>
  <dc:subject/>
  <cp:keywords/>
  <cp:category/>
</cp:coreProperties>
</file>