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<sst xmlns="http://schemas.openxmlformats.org/spreadsheetml/2006/main" uniqueCount="665">
  <si>
    <t>Vacancy ID</t>
  </si>
  <si>
    <t>Position</t>
  </si>
  <si>
    <t>Applicant Name</t>
  </si>
  <si>
    <t>Email</t>
  </si>
  <si>
    <t>Mobile</t>
  </si>
  <si>
    <t>Education Summary</t>
  </si>
  <si>
    <t>Work Experience</t>
  </si>
  <si>
    <t>Total Experience</t>
  </si>
  <si>
    <t>Research publications in peer-reviewed / referred international research journals / UGC Care listed (10 best publications to be entered)</t>
  </si>
  <si>
    <t>Details of published quality books (5 best publications to be entered)</t>
  </si>
  <si>
    <t>Details of Administrative Experience (At Least 5 years administrative experience)</t>
  </si>
  <si>
    <t>Details of major Research Project executed by the candidate (At least One)</t>
  </si>
  <si>
    <t>Experience of working with International Bodies (Top 5 to be listed)</t>
  </si>
  <si>
    <t>Demonstrated Experience in Leadership (Maximum 5 to be listed)</t>
  </si>
  <si>
    <t>Experience of working with the Statutory Authorities (Maximum 10 roles to be listed)</t>
  </si>
  <si>
    <t>Demonstrable experience of handling Quality issues, assessment and accreditation procedures etc</t>
  </si>
  <si>
    <t>Experience of guiding Ph.D. students (Up to 10 students guided most recently)</t>
  </si>
  <si>
    <t>Experience at the State or National or International level in handling youth development work</t>
  </si>
  <si>
    <t>Experience of organizing events such as workshops, seminars, conference at an international level within the country in the field of higher education</t>
  </si>
  <si>
    <t>Skills</t>
  </si>
  <si>
    <t>Reference 1</t>
  </si>
  <si>
    <t>Reference 2</t>
  </si>
  <si>
    <t>Reference 3</t>
  </si>
  <si>
    <t>Profile Photo</t>
  </si>
  <si>
    <t>Resume</t>
  </si>
  <si>
    <t>Aadhaar Card</t>
  </si>
  <si>
    <t>NOC Certificate</t>
  </si>
  <si>
    <t>Research Publication</t>
  </si>
  <si>
    <t>Published Books</t>
  </si>
  <si>
    <t>Other Certificate</t>
  </si>
  <si>
    <t>Applied Date</t>
  </si>
  <si>
    <t>NUP-vacancy-044</t>
  </si>
  <si>
    <t>Vice-Chancellor</t>
  </si>
  <si>
    <t>Shiv Kumar Kumar</t>
  </si>
  <si>
    <t>shiv.kumar@nicmar.ac.in</t>
  </si>
  <si>
    <t>1 | Molestias in dicta d | Dolorem incidunt pa | 38.00 | 2.00 | 1989
6 | Ipsa iste id asperi | Voluptas illo amet  | 85.00 | 8.00 | 1996</t>
  </si>
  <si>
    <t>Riggs and Daniels Trading | Reprehenderit eum mo | Sep 1970 | Jan 2000 | 29Y 3M
fdsafd | safdsa | Mar 2026 | Mar 2026 | 0Y 0M</t>
  </si>
  <si>
    <t>29Y 3M</t>
  </si>
  <si>
    <t>fdsa | fdsafds | Mar-2026
fdasfds | fdsa fdsa fdsaf ds | Mar-2026</t>
  </si>
  <si>
    <t>fdsafdsa fdsa |  fdsa fdsaf dsa | fsda fdsafds
Ut nostrum aliquip e | In ut quidem officia | Voluptatum qui ut si
Aliquam esse veniam | Aut voluptatem Itaq | Nulla est nemo adip</t>
  </si>
  <si>
    <t>Velit ex et sed iur | Nisi harum velit dol | Jul 1981 | Feb 2026 | 44Y 6M
A | safdsafdsa | Feb 2026 | Mar 2026 | 0Y 1M
fdafds | afdsa | Feb 2026 | Mar 2026 | 0Y 1M</t>
  </si>
  <si>
    <t>fdsa fdsa |  fdsaf dsa | fdsa fdsa | Mar 2026 | Mar 2026 | 0Y 0M</t>
  </si>
  <si>
    <t>fdsa fdsa | fdsa fdsa fdsafsd
Vero duis aliquip de | Et voluptatem incidu</t>
  </si>
  <si>
    <t>GFDSG | FDSGFDSGF
gfsgf | dsgfdsgfd</t>
  </si>
  <si>
    <t>Nemo omnis unde volu | Sunt at saepe lorem  | Apr 2016 | Nov 2021</t>
  </si>
  <si>
    <t>Incidunt temporibus | Assumenda et obcaeca | Mar 2025 | Mar 2026 | Molestias eu id nihi
fdas | fdsa | Mar 2026 | Mar 2026 | fdsafds</t>
  </si>
  <si>
    <t>Guide (10)</t>
  </si>
  <si>
    <t>Kelsie Grimes | Beatae et sequi non  | Quia placeat qui il | May 2025 | Dec 2025 | 0Y 7M</t>
  </si>
  <si>
    <t>Testing | fdsafds | fdsafds | Mar-2026
Quasi dolor quo cumq | Eaque qui nulla labo | Veniam aliquip sunt | Mar-2026</t>
  </si>
  <si>
    <t>Technical: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Managerial: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Corporate: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Leadership: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Interpersonal: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Description: Openness towards technology and a deep conviction regarding its potential applications in a knowledge-based setting&amp;nbsp;&amp;nbsp;Openness towards technology and a deep conviction regarding its potential applications in a knowledge-based setting&amp;nbsp;Openness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t>
  </si>
  <si>
    <t>shiv1 | Designation1 | shiv1@gmail.com | 8800799268</t>
  </si>
  <si>
    <t>shiv2 | Designation2 | shiv3@gmail.com | 8800799269</t>
  </si>
  <si>
    <t>shiv3 | Designation3 | shiv2@gmail.com | 8800799210</t>
  </si>
  <si>
    <t>No Uploaded</t>
  </si>
  <si>
    <t>15-Mar-26 03:04 PM</t>
  </si>
  <si>
    <t>Saleema L</t>
  </si>
  <si>
    <t>slakhani84@gmail.com</t>
  </si>
  <si>
    <t>6 | Maharaja Saiyajirao University Baroda  | Maharaja Saiyajirao University Baroda  | 72.00 | 7.00 | 2005
5 | Maharaja Saiyajirao University Baroda  | Maharaja Saiyajirao University Baroda  | 70.00 | 8.00 | 1999
4 | Maharaja Saiyajirao University Baroda  | Maharaja Saiyajirao University Baroda  | 79.00 | 7.00 | 1997</t>
  </si>
  <si>
    <t>High Places University | Vice Chancellor | Jun 2022 | Mar 2026 | 3Y 9M
Garud Machee University | Pro-VC | Jun 2018 | May 2022 | 3Y 11M
Girivan Uniiversity Mulshi | Dean -  Academics | May 2001 | May 2018 | 17Y 0M</t>
  </si>
  <si>
    <t>24Y 10M</t>
  </si>
  <si>
    <t>Accident Analysis and Prevention | Abacus | Mar-2020
asdfg | asdfghjkl | Mar-2026</t>
  </si>
  <si>
    <t>IGI Global | IGI Global   | IGI Global , IIM
Nitya Publications | Nitya Publications, Bhopal | Nitya Publications, Bhopal, IGI Global
Engineering, Science,  and Sustainability:  Advancements in  Technology  | Taylor and Francis | IGI Global, Nitya Publications, Bhopal
Proceedings -  International Conference  on Applied Artificial  Intelligence | IEEE   | IGI Global, NTL Publications
Blockchain for 5G  Healthcare Applications:  Security and privacy  solution | IGI Global | IGI Global, Nitya Publications
yucdg | sage | jik
asdfghj | zxcvbnm | 23456789vbnm,</t>
  </si>
  <si>
    <t>Vice Chancellor | High Places, Tamhini Ghat Mulshi | Jun 2022 | Mar 2026 | 3Y 9M
Pro-Vc | Garud Machee University | Jun 2018 | May 2022 | 3Y 11M
Dean Academics | Girivan University Mulshi | May 2001 | May 2018 | 17Y 0M</t>
  </si>
  <si>
    <t>Garud Machee | 40Lakhs | ABC Trust | Mar 2022 | Apr 2026 | 4Y 1M</t>
  </si>
  <si>
    <t>Toast Masters Club | Presentation and communication skills</t>
  </si>
  <si>
    <t>Vice Chancellor - wonderful experience at Garud Machee university | Letter
VC - meaningful experience at high places | jd</t>
  </si>
  <si>
    <t>Girivan University | IQAC - Member | Jun 2014 | May 2018
Girvan University | NAAC - Coordinator | Jun 2008 | Jun 2011</t>
  </si>
  <si>
    <t>NAAC | Garud machee | Jun 2019 | Jun 2021 | Accreditation earned
NIRF | Garud Machee | Jul 2021 | Jul 2022 | Accreditation Earned</t>
  </si>
  <si>
    <t>NSS camp | Garud Machee | bestowed state level 1st rank | Jun 2019 | Jun 2021 | 2Y 0M</t>
  </si>
  <si>
    <t>Technical: Brief description of nature of leadership activity and role played, Brief description of nature of leadership activity and role played
Managerial: Brief description of nature of leadership activity and role played, Brief description of nature of leadership activity and role played, Brief description of nature of leadership activity and role played, Brief description of nature of leadership activity and role played
Corporate: Brief description of nature of leadership activity and role played, Brief description of nature of leadership activity and role played, Brief description of nature of leadership activity and role played
Leadership: Brief description of nature of leadership activity and role played, Brief description of nature of leadership activity and role played, Brief description of nature of leadership activity and role played, Brief description of nature of leadership activity and role played
Interpersonal: Brief description of nature of leadership activity and role played, Brief description of nature of leadership activity and role played, Brief description of nature of leadership activity and role played
Description: 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t>
  </si>
  <si>
    <t>Dr. Michael | Director General - High Places University | ab@cd.university.com | 1234567890</t>
  </si>
  <si>
    <t>Dr. Ganagaram | Vice Chancellor - University of Wales   | ab@ef.university.com | 1234567890</t>
  </si>
  <si>
    <t>Ms. Sukhwinder | Head - Accreditation - Univ of Baner | eg@baner.university.in | 1234567890</t>
  </si>
  <si>
    <t>15-Mar-26 03:05 PM</t>
  </si>
  <si>
    <t>S R Lakhani</t>
  </si>
  <si>
    <t>slakhani84@yahoo.co.in</t>
  </si>
  <si>
    <t>6 | MSU | MSU | 0.00 | 0.00 | 2008
5 | MSU | &lt;SU | 89.00 | 8.00 | 2000
2 | MSU | asdfghjk | 78.00 | 7.00 | 1998
1 | MSS | MSS | 78.00 | 7.50 | 1995</t>
  </si>
  <si>
    <t>ABCL | Pro VC | Mar 2021 | Feb 2023 | 1Y 10M
CSDF | Dean Academics | Jun 2014 | Nov 2020 | 6Y 4M
XYZ | Head Accreditation | Jun 2000 | Dec 2020 | 20Y 6M
SYS | Dean Academics | Feb 2020 | Jul 2023 | 3Y 5M</t>
  </si>
  <si>
    <t>32Y 3M</t>
  </si>
  <si>
    <t>asdfghjm,. | asdfghm,. | Feb-2026
asdvbnm | sdfgn | Feb-2024</t>
  </si>
  <si>
    <t>asdfghjkl | sdfghjkl | dfghnm,
sdfghj | ghjkl | nm,/.dfyguhkl
awertgjiugfdszxc | wsxcthnjil | qasdergyukop</t>
  </si>
  <si>
    <t>head | NLU | May 2023 | Jun 2022 | -1Y -11M
Dean | Student Affairs | Feb 2019 | Jun 2024 | 5Y 4M</t>
  </si>
  <si>
    <t>qwdfghjkl | 4500000 | WHO | Feb 2009 | Jun 2014 | 5Y 4M</t>
  </si>
  <si>
    <t>Toast Masters | Public Speaking</t>
  </si>
  <si>
    <t>IQAC LEAD | IQAC</t>
  </si>
  <si>
    <t>NAAC LEAD | NAAC | Feb 2026 | Mar 2026</t>
  </si>
  <si>
    <t>VC | VC | Feb 2020 | Jun 2024 | VC</t>
  </si>
  <si>
    <t>Youth Development | sail | state level recognition  | Jun 2020 | Jun 2023 | 2Y 11M</t>
  </si>
  <si>
    <t>Technical: Exceptional, Moderate
Managerial: Exceptional, Moderate, Exceptional, Moderate
Corporate: Exceptional, Moderate, Moderate
Leadership: Moderate, Exceptional, Moderate, Moderate
Interpersonal: Exceptional, Moderate, Exceptional
Description: asdfghjksdgjkldfhjklxcvbn,</t>
  </si>
  <si>
    <t>Dr. Steve  | Pro VC - ABC Ltd. | abc@nc.edu.in | 1234567890</t>
  </si>
  <si>
    <t>Dr. Mike | Pro VC - PQR Ltd. | abc@nc.edu.in | 1234567890</t>
  </si>
  <si>
    <t>Dr. Gangaram | VC - grain university | support@nicmar.ac.in | 1234567890</t>
  </si>
  <si>
    <t>16-Mar-26 03:23 PM</t>
  </si>
  <si>
    <t>Dr K Mohan Reddy</t>
  </si>
  <si>
    <t>kmrchem2023@gmail.com</t>
  </si>
  <si>
    <t>6 | Bangalore University  | Bangalore University  | 0.00 | 0.00 | 2013
5 | Bangalore University  | Bangalore University  | 65.00 | 0.00 | 2006
4 | Sri Venkateshwara University  | Sri Venkateshwara University  | 65.00 | 0.00 | 2002
4 | Bangalore University  | Bangalore University  | 77.00 | 0.00 | 2003
3 | DOEACC Society New Delhi  | MoIT | 64.00 | 0.00 | 2001
2 | Intermediate  | Board of Intermediate  | 69.00 | 0.00 | 1999
1 | SSC | SSC | 75.00 | 0.00 | 1997</t>
  </si>
  <si>
    <t>UPES | Senior Associate Professor  | Jun 2013 | Aug 2023 | 10Y 1M
RRU | Visiting Faculty  | Jul 2023 | Jul 2024 | 1Y 0M
Jain University  | Lecturer  | Jun 2011 | Jun 2013 | 2Y 0M
Jain college  | Lecturer  | Aug 2007 | Jan 2008 | 0Y 5M
Oxford college  | Lecturer  | Jul 2006 | Jul 2007 | 1Y 0M
CMR University | Director | May 2024 | Jul 2025 | 1Y 2M</t>
  </si>
  <si>
    <t>16Y 0M</t>
  </si>
  <si>
    <t>Photo degradation of Methyl Orange an azo dye by Advanced Fenton Process using zero valent metallic iron: Influence of various reaction parameters and its degradation mechanism | International Journal of Hazardous materials, Elsevier  | Mar-2026
Effect of various inorganic anions on the degradation of Congo Red, a di azo dye, by the photo-assisted Fenton process using zero-valent metallic iron as a catalyst | Desalination and Water treatment  | Mar-2026
Enhanced photocatalytic activity of silver metallized TiO2 particles in the degradation of an azo dye methyl orange: Characterization and activity at different pH values | Journal of Applied Surface Science, Elsevier  | Mar-2026
Photo fenton like process Fe3+/(NH4)2S2O8/UV for the degradation of Di azo dye congo red using low iron concentration | Journal of Chemistry  | Mar-2026
Photocatalytic performance of silver TiO2: Role of electronic energy levels | Journal of Applied Surface Science, Elsevier  | Mar-2026
Silver Nanocluster Anchored TiO2/Nb2O5 Hybrid Nanocomposite as Highly Efficient and Selective Visible‐Light Sensitive Photocatalyst | Chemistryselect Wiley  | Mar-2026
Facile synthesis and size dependent visible light photo catalytic properties of bio-compatible silver nanoclusters | Materials Research Bulletin | Mar-2026
Boric Acid Supported on Montmorillonites as Catalysts for Synthesis of 2, 3-dihydroquinazolin-4 (1H)-ones | Iranian Journal of Chemistry and Chemical Reactions  | Mar-2026
TiO2 Nanoparticles and Nb2O5 Nanorods Immobilized rGO for Efficient Visible-Light Photocatalysis and Catalytic Reduction | Catalysis Letters | Mar-2026
Facile Synthesis of Ag‐TiO2 Hybrid Nanocluster:A Comprehensive Experimental and Computational Insight into the Role of Surface Ligands on Enhanced Visible … | Chemistryselect  | Mar-2026</t>
  </si>
  <si>
    <t>Semiconductor mediated photocatalytic performance of organic 7 | Albert | Yez</t>
  </si>
  <si>
    <t>Director  | CMR University  | May 2024 | Jul 2025 | 1Y 2M</t>
  </si>
  <si>
    <t>Synthesis of TiO2 catalyst | 400000 | UPES | Jul 2014 | Jul 2015 | 1Y 0M</t>
  </si>
  <si>
    <t>Director  | Experience</t>
  </si>
  <si>
    <t>CMR University | IQAC Director  | May 2024 | Jul 2025</t>
  </si>
  <si>
    <t>NAAC Accreditation and Rankings  | CMR University UPES Jain University | Jul 2011 | Jul 2025 | A Grade and QS rankings and Deemed to be University</t>
  </si>
  <si>
    <t>International conference  | Dehradun  | Convener and Guest editor  | 2015</t>
  </si>
  <si>
    <t>Technical: Expert , Expert 
Managerial: Expert , Professional way, Experience , Expert 
Corporate: Expert , Expert , Expert 
Leadership: Expert , Expert , Expert , Expert 
Interpersonal: Expert , Expert , Lifemember in National and international bodies
Description: Professional body life membership and Awards</t>
  </si>
  <si>
    <t>17-Mar-26 11:29 AM</t>
  </si>
  <si>
    <t>J Suraj</t>
  </si>
  <si>
    <t>surajjayan1997@gmail.com</t>
  </si>
  <si>
    <t>0Y 0M</t>
  </si>
  <si>
    <t>17-Mar-26 07:07 PM</t>
  </si>
  <si>
    <t>Surendra  Kumar A  M</t>
  </si>
  <si>
    <t>purva1967@gmail.com</t>
  </si>
  <si>
    <t>6 | I I T BOMBAY | I I T BOMBAY | 0.00 | 0.00 | 2005
5 | KERALA UNIVERSITY  | COLLEGE OF ENGG, TVM | 77.00 | 0.00 | 1989
4 | CALICUT UNIVERSITY | N.S.S COLLEGE OF ENGG, PALGHAT | 65.00 | 0.00 | 1985
2 | CALICUT UNIVERSITY | N.A.S COLLEGE OF ARTS &amp; SCIENCE COLLEGE  KANHANGAD | 71.00 | 0.00 | 1979
1 | KERALA EDUCATION BOARD  | DURGA HIGH SCHOOL , KANHANGAD | 66.00 | 0.00 | 1977</t>
  </si>
  <si>
    <t>PRESIDENCY UNIVERSITY BANGALORE | PROFESSOR &amp; PRO VICE CHANCELLOR/ DEAN/COE/HEAD | Jan 2016 | Aug 2024 | 8Y 6M
BITS PILANI DUBAI CAMPUS | ASSOCIATE  PROFESSOR / TRANCRIPT &amp; GRADING IN CHARGE | Aug 2006 | Apr 2015 | 8Y 8M
VCET VASAI ROAD  MUMBAI UNIVERSITY | PROFESSOR/ ASSOCIATE PROFESSOR/ LECTURER / HEAD | Aug 1994 | Jul 2006 | 11Y 11M
KVGCE SULLIA MANGALORE UNIVERSITY | LECTURER /ASSISTANT PROFESSOR  / HEAD | Dec 1986 | Jul 1994 | 7Y 6M</t>
  </si>
  <si>
    <t>36Y 9M</t>
  </si>
  <si>
    <t>Analysis of Wind energy as Foremost Green energy for both Attributes of Eco Friendliness and Economical Feasibility  | International Journal of Applied Engineering Research ISSN 0973-4562  | Nov-2018
Thermal performance assessment of phase change material for electronic cooling. an experimental investigation  | Energy Storage, Q2, IF 3.2  | Apr-2023
 Modelling and simulation of nano-enhanced phase change material-based heat sink for electronic cooling application | Journal of Mines, Metals &amp; Fuels, Q4 | Aug-2023
State of the Art of Phase Change Material(PCM) for heat storage and Transfer in Cylindrical and rectangular/Square shells/ Tubes –A review | https://iopscience.iop.org/article/10.1088/1757-899X/1013/1/012033) | Sep-2020</t>
  </si>
  <si>
    <t>NIL | NIL | NIL</t>
  </si>
  <si>
    <t>PRO VICE CHANCELLOR | PRESIDENCY UNIVERSITY BANGALORE | Aug 2020 | Aug 2024 | 4Y 0M
DEAN SCHOOL OF ENGINEERING | PRESIDENCY UNIVERSITY BANGALORE | Jul 2020 | Jan 2021 | 0Y 6M
TRANSCRIPT  &amp; GRADING IN CHARGE  | BITS PILANI DUBAI CAMPUS | Aug 2010 | Apr 2015 | 4Y 8M</t>
  </si>
  <si>
    <t>Computational and Experimental study of performance of the pin fin heat sink under jet impingement | 25000 | MUMBAI UNIVERSITY | Aug 2002 | May 2003 | 0Y 9M
Biogas Plant at BITS Pilani Dubai campus, using Leucaena and Manure as Biomass Source | 50000 | BITS PILANI DUBAI CAMPUS | Aug 2011 | May 2012 | 0Y 9M
Development of Data acquisition system for the two phase flow at I.I.T Bombay | 100000 | IIT BOMBAY | Nov 2000 | Apr 2004 | 3Y 5M
Development of measurement system for erosive burning technique at Vikram Sarabhai space Centre (VSSC) Trivandrum  | 200000 | VSSC TVM | Dec 1987 | Apr 1989 | 1Y 4M</t>
  </si>
  <si>
    <t>Griffith University Brisbane Australia | PROJECT STAFF IN ENERGY DIVISION
BITS PILANI DUBAI CAMPUS | Associate Professor &amp; transcripts &amp; Grading in Charge</t>
  </si>
  <si>
    <t>Key Responsibilities: 1. Strategic Leadership: •	Develop and implement a long-term strategic vision for the university, aligning with institutional goals and priorities. •	Foster a culture of innovation, excellence, and inclusivity within the academic com |  LEADERSHIP STATEMENT</t>
  </si>
  <si>
    <t>PRESIDENCY UNIVERSITY BANGALORE  | BOG/ BOM/BOE/AC | Feb 2016 | Aug 2024
MUMBAI UNIVERSITY | BOS /UNIVERSITY LOCAL ENQUIRY COMMITTEE | Apr 1998 | Aug 2003</t>
  </si>
  <si>
    <t>EXAMINATION &amp; OUTCOME BASED EDUCATION  AS PART OF NAAC | PRESIDENCY UNIVERSITY | Aug 2017 | Jul 2024 | INTRODUCED 100% DIGITILISATION OF  OBE COCNEPT IN QUESTION PAPER</t>
  </si>
  <si>
    <t>AS PART OF TEAM LEADER FOR SOCIAL IMMESION COURSE | PRESIDENCY UNIVERSITY BANGALORE  | Role and Experience in Youth Development  I have consistently contributed to youth development through my academic, administrative, and mentoring roles, focusing on nurturing students into competent professionals and responsible citizens.  1. Academic Men | Aug 2017 | Apr 2024 | 6Y 8M</t>
  </si>
  <si>
    <t>STTP ON ME3CHATRONICS  | VCET VASAI MUMBAI UNIVERSITY | CONVINER OF THE   STTP | Feb-2010</t>
  </si>
  <si>
    <t xml:space="preserve">Technical: I strongly believe that technology plays a transformative role in enhancing the quality, accessibility, and effectiveness of education in a knowledge-based environment. My approach has always been characterized by openness to adopting emerging technologie, I possess a high level of comfort in the use of technology, both in academic and administrative domains. I regularly utilize digital tools and platforms to enhance teaching effectiveness, including Learning Management Systems (LMS), online assessment tool
Managerial: I possess a strong ability to anticipate potential challenges and proactively develop strategic plans to address them. Through my academic and administrative experience, I have cultivated a forward-looking approach that emphasizes risk assessment, conting, I possess a strong ability to mobilize and manage resources efficiently to support institutional growth and development. I have actively contributed to generating resources through various means such as research funding, industry collaborations, consultan, I possess a strong ability to work efficiently under pressure while maintaining a high standard of quality and professionalism. My academic and administrative experience has equipped me to handle multiple responsibilities, prioritize tasks effectively, an, I possess a sound understanding of financial management, encompassing revenue generation, budgeting, financial planning, and effective fiscal control. My experience in academic administration has enabled me to contribute to the preparation and monitoring 
Corporate: I possess a strong ability to understand and identify the evolving needs of communities, particularly in the built environment sector. My approach is rooted in analyzing societal requirements, environmental considerations, and sustainable development goal, I have a clear understanding of the key challenges facing the nation, particularly in areas such as rapid urbanization, infrastructure development, affordable housing, environmental sustainability, energy efficiency, and climate resilience. These challeng, I possess a strong understanding of curriculum development, with a particular focus on ensuring wide participation and promoting social inclusion in higher education. I believe that an effective curriculum must be flexible, inclusive, and responsive to th
Leadership: I possess a strong ability to motivate and engage a diverse group of stakeholders, including students, faculty, administrative staff, industry partners, and the wider community. My approach is based on inclusive leadership, effective communication, and a , I possess a strong commitment to advancing the mission and goals of the organization through dedicated service, strategic thinking, and result-oriented actions. I align my academic, administrative, and leadership efforts with the institution’s vision, ens, I possess a strong ability to think strategically and innovatively while maintaining a broad, long-term perspective. My approach involves aligning institutional goals with emerging trends, anticipating future challenges, and identifying opportunities for , I believe in leading by personal example, demonstrating integrity, commitment, and professionalism in all my academic and administrative responsibilities. My leadership style is grounded in transparency, accountability, and a strong work ethic, which help
Interpersonal: I have gained valuable experience in developing and executing collaborative arrangements at both national and international levels, aimed at enhancing academic quality, research output, and institutional visibility. I have actively contributed to establis, I possess a strong ability to interact effectively and persuasively with senior stakeholders, supported by a sound academic and administrative knowledge base. My experience has enabled me to engage confidently with senior leadership, policymakers, industr, Act as  President &amp;  adivisor  of  ISTE &amp;NFMFP  Proffesional bodies
Description: 
S. No.
Name of Award/Fellowship etc.
Elected/Honorary fellow
Awarded by
Year of Award
1
Pro Chancellors award&amp;nbsp;&amp;nbsp; for the best Division/Dept.&amp;nbsp; in Presidency University, Bengaluru
&amp;nbsp;
Best Dept.
Presidency University , Bengaluru
2018, 2019
2.
8th Edition of TH EDITION OF &amp;ldquo;Who&amp;rsquo;s Who in Science &amp;amp; Engg&amp;rdquo; New Providence N.J, U.S. A
&amp;nbsp;
-------
MARQUIS &amp;ldquo;Who&amp;rsquo;s Who in Science &amp;amp; Engg&amp;rdquo; New Providence N.J, U.S. A
&amp;nbsp;
2005
3.
Awarded as the best Head of the dept. in Mumbai university affiliated Engineering College.
The best Mechanical engineering related labs.
&amp;nbsp;
Mumbai Universality
&amp;nbsp;
1998
</t>
  </si>
  <si>
    <t>19-Mar-26 09:22 PM</t>
  </si>
  <si>
    <t>Satyanarayan Mahapatra</t>
  </si>
  <si>
    <t>snm986@gmail.com</t>
  </si>
  <si>
    <t>6 | HNB Garhwal University | Faculty of Commerce and Management Studies  | 0.00 | 0.00 | 2005
5 | Utkal University | IMIT | 61.22 | 0.00 | 1990
4 | Utkal University | SCS College | 55.00 | 0.00 | 1987
2 | Utkal University | Paradip Port College | 61.44 | 0.00 | 1985
1 | BSEO | Paradip Port School | 65.00 | 0.00 | 1983</t>
  </si>
  <si>
    <t>Deenbandhu Chhotu Ram University of Science and Technology | Professor | Feb 2015 | Aug 2026 | 11Y 6M
Deenbandhu Chhotu Ram University of Science and Technology | Associate Professor | Feb 2012 | Feb 2015 | 2Y 11M
Deenbandhu Chhotu Ram University of Science and Technology | Reader | Feb 2009 | Feb 2012 | 2Y 11M
SGRRU | Assistant Professor | Aug 2004 | Feb 2009 | 4Y 6M
SGRRU | Lecturer | Jul 1994 | Jul 2004 | 10Y 0M
M/S Gurminder Industry (Pvt) Ltd | Coordinate Manager | Dec 1991 | Jun 1994 | 2Y 6M</t>
  </si>
  <si>
    <t>34Y 8M</t>
  </si>
  <si>
    <t xml:space="preserve"> Consumer Satisfaction, Dissatisfaction &amp; Post-Purchase Evaluation: An Empirical Study on Small Size Passenger Car in India. | International Journal of Business and Society | Mar-2010
An Empirical Analysis of Cause of Consumer Dissatisfaction And The Reasons Why Consumers Enduring Dissatisfaction | Serbian Journal of Management | Mar-2014
Customers Retention: A Study on Indian Banks. | International Journal of Research-Granthaalayah | Jun-2017
Virus and Economy | Global Journal of Management and Business Research | May-2020
Mission Statement &amp; its Relevance in Firm’s Strategy Formulation, | Amity Business Review | Apr-2013
Reasons Why the Customers Dissolve Their Banking Relationship From Existing Banks, | International Journal of Research-Granthaalayah | Jul-2017
Role of Social Media Influencer’s Credibility in Consumer’s Purchase Decisions | Journal of Contemporary Issues in Business and Government | May-2021
The era of Social Media Marketing: from a Marketing Gimmick to Key Element of Marketing Mix Strategy. | Journal of Management Research and Analysis | Mar-2019
Altman’s Model for Predicting Business Failure: Case Study of HAFED | Abhigyan | Mar-2011
Transnational Corporations and Marketing Ethics in Global Market in Post Globalization. | Abhigyan | Sep-2009
An Economic Analysis of Cash Crop Exports and GDP Growth in India, | Advances in Consumer research | Jun-2025
Uncertainty as A Moderator: An Empirical Framework Linking ‎Marketing Strategies to SME Performance | International Journal of Accounting and Economics Studies | Apr-2025
Post-Purchase Evaluation and Consumer Satisfaction: An Empirical Study on Small Size Passenger Cars, | Udyog Pragati-The Journal for Practising Managers | Aug-2009
 Strategic Alliances: Key Issues and Factors Responsible for Success and Failure of an Alliance, | Monash Business Review | Sep-2007
  Indo-China Foreign Direct Investment Policy Review And Comparative Study On Sectoral Distribution Of FDI Between Two Countries, Udyog Pragati-The Journal for Practising Managers | Udyog Pragati-The Journal for Practising Managers | Aug-2007</t>
  </si>
  <si>
    <t>International Business Concepts and Applications,  |  Pragati Prakashan | All over India
Global Marketing Management: A Strategic Approach | Galgotia Publishing Company | All over India</t>
  </si>
  <si>
    <t>Dean of Colleges | Deenbandhu Chhotu ram University of Science and Technology | Nov 2023 | Aug 2026 | 2Y 9M
Dean Faculty of Management Studies | Deenbandhu Chhotu ram University of Science and Technology | Apr 2024 | Aug 2026 | 2Y 4M
Chairman Department of Management Studies | Deenbandhu Chhotu ram University of Science and Technology | Oct 2023 | Aug 2026 | 2Y 10M
Member Executive Council | Deenbandhu Chhotu ram University of Science and Technology | Feb 2025 | Aug 2026 | 1Y 6M
Member Academic Council | Deenbandhu Chhotu ram University of Science and Technology | Dec 2023 | Aug 2026 | 2Y 8M
Member University Court | Deenbandhu Chhotu ram University of Science and Technology | May 2025 | Aug 2026 | 1Y 3M
Member Academic Council | Deenbandhu Chhotu ram University of Science and Technology | Jan 2017 | Dec 2017 | 0Y 11M
Professor Department of Management Studies | Deenbandhu Chhotu ram University of Science and Technology | Feb 2015 | Aug 2026 | 11Y 6M
Deputy Coordinator UGC SAP DRS II Department of Management Studies | Deenbandhu Chhotu ram University of Science and Technology | Apr 2018 | Mar 2023 | 4Y 11M
Deputy Coordinator UGC SAP DRS I Department of Management Studies | Deenbandhu Chhotu ram University of Science and Technology | Apr 2011 | Mar 2016 | 4Y 11M
Coordinator University IPR Cell | Deenbandhu Chhotu ram University of Science and Technology | Mar 2010 | Sep 2017 | 7Y 6M
Chairman Board of Postgraduate Studies &amp; Research  | Deenbandhu Chhotu ram University of Science and Technology | Oct 2023 | Aug 2026 | 2Y 10M
Chairman Board of Undergraduate Studies &amp; Research | Deenbandhu Chhotu ram University of Science and Technology | Oct 2023 | Aug 2026 | 2Y 10M
Chairman Departmental Research  | Deenbandhu Chhotu ram University of Science and Technology | Oct 2023 | Aug 2026 | 2Y 10M
Member University House Allotment Committee  | Deenbandhu Chhotu ram University of Science and Technology | Jan 2013 | Jun 2014 | 1Y 5M
Member University Space Allocation Committee | Deenbandhu Chhotu ram University of Science and Technology | Apr 2014 | Jul 2018 | 4Y 3M</t>
  </si>
  <si>
    <t>DRDA MGNAREGA Perspective Plan Gurugram | 10 Lakh | DRDA Gurugram | Mar 2011 | Jul 2014 | 3Y 4M
DRDA MGNAREGA Perspective Plan Rohtak | 9 Lakh | DRDA Rohtak | Mar 2011 | Jun 2014 | 3Y 3M</t>
  </si>
  <si>
    <t>School of Management, Asian Institute of Technology, Bangkok, Thailand | Teaching and Research
International Society for Market Development, Hanoi, Vietnam  | Teaching and Research</t>
  </si>
  <si>
    <t>Honesty, Punctuality and Dedication | Dean Faculty of Management Studies
Honesty, Punctuality and Dedication | Dean of Colleges
Honesty, Punctuality and Dedication | Academic Council Member
Honesty, Punctuality and Dedication | Chairman Department of Management
Honesty, Punctuality and Dedication | BPSG &amp; R Chairman</t>
  </si>
  <si>
    <t>Deenbandhu Chhotu ram University of Science and Technology | Executive Council Member | Feb 2025 | Aug 2026
Deenbandhu Chhotu ram University of Science and Technology | Academic Council Member | Dec 2023 | Aug 2026</t>
  </si>
  <si>
    <t>Quality and Assesment | SGRRU | Aug 2004 | Feb 2009 | Improve the teaching qualoty</t>
  </si>
  <si>
    <t>Motivation, Counseling, Career goal, Entrepreneurship, Startup Business | Deenbandhu Chhotu ram University of Science and Technology | Students able to concentrate on their objectives | Feb 2009 | Mar 2026 | 17Y 0M
Motivation, Counseling, Career goal, Entrepreneurship, Startup Business | SGRRU | Students able to concentrate on their objectives | Jul 1994 | Feb 2009 | 14Y 7M</t>
  </si>
  <si>
    <t>12th Asia-Pacific Management Conference, at School of Management, Asian Institute of Technology, Bangkok, Thailand. |  Bangkok, Thailand. | Paper presenter and active participation | Nov-2006
1 International Society for Market Development held in Hanoi, Vietnam | Hanoi, Vietnam | Paper presenter and active participation | Jan-2010
International conference held in  at College of Management Studies, Gurukul Kangri University, Hardwar. |  Gurukul Kangri University, Hardwar. | Paper presenter and active participation | Feb-2002
International conference at Deptt. Of Management Studies, MNREC, Allahabad. |  MNREC, Allahabad. | Paper presenter and active participation | Jan-2002
Strategic Management Conference  at Indian Institute of Management, Lucknow. | Indian Institute of Management, Lucknow. | Paper presenter and active participation | Jan-1997
Patent Awareness” for faculty members and for the students  | Deenbandhu Chhotu Ram University of Science &amp; Technology | Organised | Mar-2010
National Seminar on “Innovation and Entrepreneur | Deenbandhu Chhotu Ram University of Science &amp; Technology | Organised | Feb-2012
2nd National Seminar on “Innovation and Entrepreneur | Deenbandhu Chhotu Ram University of Science &amp; Technology | Organised | Mar-2015
3rd National Seminar on “Transforming Indian Society: Role of Technology, Innovation, Entrepreneurship and Public Policy | Deenbandhu Chhotu Ram University of Science &amp; Technology | Organised | Feb-2019</t>
  </si>
  <si>
    <t>Technical: Yes, Highly accept the new technology in education
Managerial: Positive, Positive, Positive, Positive
Corporate: Yes, Positive, Yes, Yes
Leadership: Yes, Yes, Yes, Yes
Interpersonal: Collaboration in national level, Yes, International Society for Market Development
Description: Awarded Fellow of Management and Business Research Council by Global Journals Inc. for exceptional achievements in pursuit of advanced studies and research in his work and remarkable contributions to Marketing Management. The honour has been conferred on Tuesday 14th of July 2020 with a seal of approval from the accrediting authority of Open Association of Research Society, USA.
Membership ID: #MEM_5f0d5320c98f4
Certificate ID: #CER_5f0d5320c98ef
&amp;nbsp;
&amp;nbsp;</t>
  </si>
  <si>
    <t>Dr Sanjay Pandey | Joint Secretary | sanjaypandey@icsi.org | 9540845687</t>
  </si>
  <si>
    <t>Prof. (Dr.) H S Grewal | Professor and Dean | grewal1650@gmail.com | 9897249328</t>
  </si>
  <si>
    <t>19-Mar-26 10:50 PM</t>
  </si>
  <si>
    <t>Dharm Beer Singh</t>
  </si>
  <si>
    <t>dharmbirs@yahoo.com</t>
  </si>
  <si>
    <t>1 | U P Board | GIC Raebareli | 83.40 | 0.00 | 1981
2 | U P Board | GIC Raebareli | 73.60 | 0.00 | 1983
4 | Allahabad University | Allahabad University Campus | 63.50 | 0.00 | 1986
4 | Allahabad University | J K Institute of Applied Physics (Allahabad University Campus) | 62.00 | 0.00 | 1989
5 | Allahabad University | MONIRBA (Allahabad University Campus) | 62.00 | 0.00 | 1991
6 | Allahabad University | MNNIT (Allahabad University) | 0.00 | 0.00 | 2006</t>
  </si>
  <si>
    <t>All India Management Association, New Delhi  | Program Manager | Sep 1996 | May 2000 | 3Y 7M
NICMAR, Delhi Campus | Program Manager | May 2000 | Nov 2000 | 0Y 5M
Rajarshi School of Management and Technology, Varanasi | Professor | Nov 2000 | Aug 2005 | 4Y 9M
EMPI Business School, New Delhi | Professor | Aug 2005 | Oct 2006 | 1Y 1M
GNA IMT Phagwara, Punjab | Director/ Professor | Oct 2006 | Nov 2007 | 1Y 0M
Noida Institute of Engineering and Technology | Director/ Professor | Nov 2007 | Feb 2009 | 1Y 3M
GNIT (MBA Institute) | Director/ Professor | Mar 2009 | Oct 2009 | 0Y 7M
Lord Krishna College of Management, Ghaziabad | Director/ Professor | Oct 2009 | Jul 2012 | 2Y 9M
IEC Group of Institutions, Greater Noida | Group Director | Jul 2012 | Jun 2017 | 4Y 10M
Rajarshi School of Management and Technology, Varanasi | Director  | Jun 2017 | Apr 2023 | 5Y 10M
DBS Global University Dehradun | Campus Director | Apr 2023 | Oct 2024 | 1Y 6M</t>
  </si>
  <si>
    <t>28Y 0M</t>
  </si>
  <si>
    <t>AI Enabled HR Analytics: Effective HR Practices and organizational sustainability using predictive decision making | International Journal of Business and Systems Research | Jul-2025
Unraveling The Threads of Sustainable consumption Exploring The Nexus of Environmental Concern Consumer Attitude and Interpersonal Behaviour On Green Purchase Intention and Behaviour | Academy of Marketing Studies Journal | Jan-2025
AI Powered Fraud Detection in Financial Transactions: A Machine Learning Approach Available | Journal of Information Systems Engineering and Management | Dec-2024
Development of Agro-Supply Chain Elemental Management (ASCEM) model for the efficient implementation of E-commerce | Library Progress International | Dec-2024
Factors Affecting Online Education: A Study Conducted in Varanasi of India | Empirical Economics Letters | Jun-2024
The experiences of work-life balance, job performance and stress among married working women in private academic institutions | Int. J. Business and Globalisation | Jul-2024
Challenges of work life and coping modalities: a study of work life balance of married working women with special reference to public and private sector banks of Jaipur | Int. J. Business and Globalisation | Sep-2023
What do university students expect from retail stores | International Journal of Indian Culture and Business Management | Jun-2021
A study on factors affecting employee engagement in Indian industries | Sambodhi, UGC - CARE Journal | Dec-2020
A study of Gaps in Service Quality at Leading Private Sector Commercial Bank in Greater Noida | The IUP Journal of Bank Management | Feb-2013</t>
  </si>
  <si>
    <t>Computer Networks Driven E Commerce | Excel Publishers, New Delhi | AIMA Nodal Centres
Strategic Management and Business Policy | John Wiley | A number of National and International Institutions
Innovation and R&amp;D management | Dreamtech | Pondicherry University
Customer Relationship Management | Dreamtech | Pondicherry University
Service Marketing | Bharti Publications | DBS Global University, Haridwar University, Kigali University Rwanda.</t>
  </si>
  <si>
    <t>Group Director | IEC Group of Institutions | Jul 2012 | Jun 2017 | 4Y 11M
Director  | Rajarshi School of Management and Technology Varanasi | Jun 2017 | Apr 2023 | 5Y 10M</t>
  </si>
  <si>
    <t>Investigation of new product line within the reach of existing product development process setup and infrastructure.  | 500000 | Enertia Fabritech Private Limited, Laxmi Nagar, Delhi  | Apr 2014 | Sep 2014 | 0Y 5M
Women Entrepreneurship in Uttarakhand | 350000 | UCOST, Dehradun | Dec 2023 | Apr 2024 | 0Y 4M</t>
  </si>
  <si>
    <t>European Business and Management | Editorial and Reviewer
Science PG Journal | Reviewer of the Research Papers
University of Kigali, Rwanda | Board Member on The Journal of Education for Social Transformation and Nation Building, which will soon become the  Journal of Higher Education Studies (JHES),
University of Kigali, Rwanda | Visiting Faculty and Resource Faculty in the field of Marketing and Strategic management
International Journal of Academic Research &amp; Development | Editor in Chief</t>
  </si>
  <si>
    <t>I was awarded as the best researcher in my domain area by an independent body We Grow India  | Certificate
Was awarded as the best speaker by Unmute by Gunjan | Pic of Trophy
Attended the Convocation in Mangalmay Group of Institutions as Guest Speaker | Pic of Memento
Was awarded as the outstanding Vice Chancellor of the year in 2025 | Certificate
Was awarded as the Vice Chancellor of the Year | Trophy</t>
  </si>
  <si>
    <t>RSMT, U P College Varanasi (Affiliated to AKTU, Lucknow)  | Head of the Department | Nov 2000 | Aug 2005
EMPI Business School, New Delhi | Chairman, Board of Studies | Aug 2005 | Oct 2006
IEC University, Baddi, Himachal | Member, Board of Studies | Jul 2012 | Jun 2017
IEC University, Baddi, Himachal | Dean of Faculty of Business Management | Jul 2012 | Jun 2017
IEC University, Baddi, Himachal | Member, Academic Council | Jul 2014 | Jun 2017
IEC University, Baddi, Himachal | Member, Executive Council  | Jul 2014 | Jun 2017
IIC, Pimpri Chichwad University | Member of Professional/ Academic Bodies | Jul 2024 | Jun 2025</t>
  </si>
  <si>
    <t>Workshop on "Cluster Computing: Emerging Dimensions" for MCA students | RSMT, U P College Varanasi (Affiliated to AKTU, Lucknow)  | There was good participation from all quarters especially in the field of IT. The students learnt the tings from doing | Sep 2004 | Oct 2004 | 0Y 1M</t>
  </si>
  <si>
    <t>International Conference   Sustainable Development in Management, Engineering and Life Sciences (SDMEL-2025)  | Roorkee | Conference Patron | Jun-2025
International Conference on Business Sustainability and Innovation (ICBSI) | Dehradun | Conference Chair | May-2023
International Conference on "Changing Technological and Managerial Scenario: Aspects and Prospects"  | Greater Noida | Conference Chair | Nov-2015</t>
  </si>
  <si>
    <t>Technical: My career is defined by a deep-rooted conviction that technology is the primary catalyst for institutional evolution. From launching one of India’s earliest Online Learning Systems (aimauniv.net) at NICMAR to implementing AI-oriented courses as a sitting , As a sitting Vice Chancellor with a B.Tech in Electronics &amp; Telecommunication, my comfort with technology is both foundational and strategic. I possess a deep conviction that technology is the primary driver of institutional excellence. My track record in
Managerial: My leadership is defined by proactive governance rather than reactive management. I anticipate shifts in the educational landscape—such as the transition to NEP 2020 and the rise of Industry 4.0—by embedding agility into institutional frameworks. At Harid, As Vice Chancellor, I have consistently demonstrated the ability to generate diverse revenue streams beyond tuition. My strategy includes aggressive grant acquisition, establishing Consultancy Cells, and fostering Industry-Academia partnerships that fund , My tenure as a Vice Chancellor has refined my ability to maintain peak performance under high-pressure scenarios, such as managing time-bound NAAC accreditation cycles and NIRF submissions. I thrive in 'mission-critical' environments, having successfully , As a sitting Vice Chancellor, I possess a sophisticated understanding of university financial ecosystems. My approach balances aggressive revenue generation - through consultancy, corporate training, and research grants—with stringent fiscal control. I am
Corporate: My approach to community needs is rooted in the 'Techno-Managerial' evolution of the built environment. As a sitting Vice Chancellor and former NICMAR Program Manager, I identify key sector gaps - such as the need for sustainable infrastructure and AI-dri, India’s push for a $5 trillion economy faces challenges in sustainable urbanization, infrastructure gaps, and climate resilience. Higher Education in the built environment must respond by evolving from traditional civil studies to 'Techno-Managerial' exce, As a sitting Vice Chancellor, I view curriculum development as a tool for social engineering and equity. Aligning with NEP 2020, I advocate for multidisciplinary, flexible pathways that allow students from diverse socio-economic backgrounds to enter and e
Leadership: "My leadership as a sitting Vice Chancellor is centered on inclusive inspiration, aligning the diverse goals of faculty, students, and industry partners with the university’s mission. I motivate faculty by fostering a meritocratic environment and performa, I am deeply committed to restoring the institute’s original 'techno-managerial' flame while evolving it into a global research hub. My goal is to execute the Institutional Development Plan 2025-2030 by integrating Industry 4.0 and NEP 2020 into the academ, My strategic approach combines a 'broad perspective' of global education trends with the 'innovative' application of Industry 4.0. As a sitting Vice Chancellor, I transitioned Haridwar University toward NEP 2020 compliance, anticipating the shift toward m, As a sitting Vice Chancellor, I lead by personal example, maintaining a 'scholar-leader' profile through continuous upskilling, such as my 2024 IIT Roorkee certifications. I foster an environment of consultative governance, ensuring that major institution
Interpersonal: As a sitting Vice Chancellor, I have a proven record of forging high-impact Industry-Academia and International partnerships. I have established collaborative frameworks that align with NEP 2020's vision for globalized education, including MOUs for facult, My ability to interact persuasively at senior levels is built on a 'strong knowledge-base' spanning three decades and a career API score of 1911.5. As a sitting Vice Chancellor, I regularly engage with Board of Governors, UGC officials, and Industry CEOs,, I am Member of the following professional bodies. 
 Member of All India Management Association (AIMA)   
 Global Institute of Flexible Management System (GIFT)   
 Life fellow of IETE                    
 Member of Consultancy Development Centre   
 
Description: Award:
Type of Award&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Awarding Body&amp;nbsp;&amp;nbsp;&amp;nbsp;&amp;nbsp;&amp;nbsp;&amp;nbsp;&amp;nbsp;&amp;nbsp;&amp;nbsp;&amp;nbsp;&amp;nbsp;&amp;nbsp;&amp;nbsp;&amp;nbsp;&amp;nbsp;&amp;nbsp;&amp;nbsp;&amp;nbsp;&amp;nbsp;&amp;nbsp;&amp;nbsp;&amp;nbsp;&amp;nbsp;&amp;nbsp;&amp;nbsp;&amp;nbsp;&amp;nbsp;&amp;nbsp;&amp;nbsp;&amp;nbsp;&amp;nbsp;&amp;nbsp;&amp;nbsp;&amp;nbsp;&amp;nbsp;&amp;nbsp;&amp;nbsp;&amp;nbsp; Date and Year&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Award of Excellence&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Newspapers Association of India&amp;nbsp;&amp;nbsp;&amp;nbsp;&amp;nbsp; 24-Sep-19&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Green Warrior&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Garden on Concrete&amp;nbsp;&amp;nbsp;&amp;nbsp;&amp;nbsp; 2018 &amp;ndash; 19
Greatest Mentor&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GNIOT, Greater Noida&amp;nbsp;&amp;nbsp;&amp;nbsp;&amp;nbsp;&amp;nbsp;&amp;nbsp;&amp;nbsp;&amp;nbsp;&amp;nbsp;&amp;nbsp;&amp;nbsp;&amp;nbsp;&amp;nbsp;&amp;nbsp;&amp;nbsp;&amp;nbsp;&amp;nbsp;&amp;nbsp;&amp;nbsp;&amp;nbsp;&amp;nbsp;&amp;nbsp;&amp;nbsp;&amp;nbsp;&amp;nbsp;&amp;nbsp;&amp;nbsp;&amp;nbsp;&amp;nbsp;&amp;nbsp;&amp;nbsp;&amp;nbsp;&amp;nbsp;&amp;nbsp;&amp;nbsp;&amp;nbsp;&amp;nbsp;&amp;nbsp; 5- Sept - 22&amp;nbsp; 
Research Excellence Award&amp;nbsp;&amp;nbsp;&amp;nbsp;&amp;nbsp;&amp;nbsp;&amp;nbsp;&amp;nbsp;&amp;nbsp;&amp;nbsp;&amp;nbsp;&amp;nbsp;&amp;nbsp;&amp;nbsp;&amp;nbsp;&amp;nbsp;&amp;nbsp;&amp;nbsp;&amp;nbsp;&amp;nbsp;&amp;nbsp;&amp;nbsp;&amp;nbsp;&amp;nbsp;&amp;nbsp; We Grow Private Limited&amp;nbsp;&amp;nbsp;&amp;nbsp;&amp;nbsp; 28-Dec-24&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Vice Chancellor of the Year&amp;nbsp;&amp;nbsp;&amp;nbsp;&amp;nbsp;&amp;nbsp;&amp;nbsp;&amp;nbsp;&amp;nbsp;&amp;nbsp;&amp;nbsp;&amp;nbsp;&amp;nbsp;&amp;nbsp;&amp;nbsp;&amp;nbsp;&amp;nbsp;&amp;nbsp;&amp;nbsp;&amp;nbsp;&amp;nbsp;&amp;nbsp;&amp;nbsp;&amp;nbsp;&amp;nbsp;&amp;nbsp;&amp;nbsp; B2E and The Founder Media&amp;nbsp;&amp;nbsp;&amp;nbsp;&amp;nbsp; 19-Mar-25&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Outstanding Vice Chancellor of Year&amp;nbsp;&amp;nbsp;&amp;nbsp;&amp;nbsp;&amp;nbsp;&amp;nbsp;&amp;nbsp;&amp;nbsp;&amp;nbsp;&amp;nbsp;&amp;nbsp;&amp;nbsp;&amp;nbsp; International Ayush Conclave 202506-&amp;nbsp;&amp;nbsp; 04-2025&amp;nbsp; &amp;nbsp; &amp;nbsp; &amp;nbsp; &amp;nbsp; &amp;nbsp;&amp;nbsp;
&amp;nbsp;</t>
  </si>
  <si>
    <t>Prof (Dr) Parag Diwan,  | Former Vice Chancellor, UPES Dehradun | pdiwan_2000@yahoo.com | 9811075417</t>
  </si>
  <si>
    <t>Prof (Dr) Ashish Singh | Professor, BHU Varanasi | ashishmudita11@gmail.com | 7459962004</t>
  </si>
  <si>
    <t>Prof (Dr) Satyendra Narayan | Dean, Business Management and Economics, University of Kigali, Rwanda | satyendra07@gmail.com | 785926209</t>
  </si>
  <si>
    <t>20-Mar-26 01:23 AM</t>
  </si>
  <si>
    <t>Manoj Umesh Sharma</t>
  </si>
  <si>
    <t>sharmamanojumesh@gmail.com</t>
  </si>
  <si>
    <t>6 | KURUKSHETRA UNIVERSITY, KURUKSHETRA | ELECTRONICS SCIENCE DEPARTMENT, KURUKSHETRA UNIVERSITY | 0.00 | 0.00 | 2015
5 | KURUKSHETRA UNIVERSITY, KURUKSHETRA | DEPARTMENT OF PHYSICS, KURUKSHETRA UNIVERSITY, KURUKSHETRA | 61.00 | 0.00 | 1985</t>
  </si>
  <si>
    <t>DRDO | SCIENTIST G | Nov 1986 | May 2024 | 37Y 6M</t>
  </si>
  <si>
    <t>37Y 6M</t>
  </si>
  <si>
    <t>Cross-sensitivity and selectivity studies on ZnO surface acoustic wave ammonia sensor | Sensors and Actuators B: Chemical, 2010 - Elsevier | Jan-2010
Oxide thin films (ZnO, TeO2, SnO2, and TiO2) based surface acoustic wave (SAW) E-nose for the detection of chemical warfare agents | Sensors and Actuators B: Chemical, 2013 - Elsevier | Jan-2013
A micro interdigitated thin film metal oxide capacitive sensor for measuring moisture in the range of 175–625 ppm | Sensors and Actuators B: chemical, 2015 - Elsevier | Mar-2015
Distinct detection of liquor ammonia by ZnO/SAW sensor: Study of complete sensing mechanism | Sensors and Actuators B: Chemical, 2017 - Elsevier | Oct-2017
Origin and role of elasticity in the enhanced DMMP detection by ZnO/SAW sensor | Sensors and Actuators B: Chemical Elsevier | May-2015
Sensor Selection for E-Nose – Pattern recognition and big Data , | World Scientific | Aug-2017
High frequency surface acoustic wave (SAW) device for toxic vapor detection: Prospects and challenges- Sensing Technology: Current Status and Future Trends - Book Chapter | Springer | Feb-2013
Novel scheme to improve SnO2/SAW sensor performance for NO2 gas by detuning the sensor oscillator frequency | Sensors and Actuators B: Chemical, 2015 - Elsevier | Dec-2015
A nano-porous thin-film miniature interdigitated capacitive impedance sensor for measuring humidity | International Journal of Smart and Nano Materials, 2014 - Taylor &amp; Francis | Sep-2017
Safety and Environmental Protection, SAW mono sensor for identification of harmful vapors using PCA and ANN Process | Elsevier | Apr-2016</t>
  </si>
  <si>
    <t>High frequency surface acoustic wave (SAW) device for toxic vapor detection: Prospects and challenges- Sensing Technology: Current Status and Future Trends, pp 217-241, Book Chapter | Elsevier | All Electrical Engineering Institutes</t>
  </si>
  <si>
    <t>CHIEF EXECUTIVE OFFICER | STARC, DRDO, BENGALURU | Dec 2017 | Jun 2020 | 2Y 6M
DIVISIONAL OFFICER | SOLIDSTATE PHYSICS LABORATORY, DRDO, DELHI | Mar 2007 | Jul 2012 | 5Y 4M
PROJECT DIRECTOR | SOLIDSTATE PHYSICS LABORATORY, DRDO, DELHI | Apr 2010 | Jun 2020 | 10Y 2M
ASSOCIATE DIRECTOR | SOLIDSTATE PHYSICS LABORATORY, DRDO, DELHI | Jul 2012 | May 2024 | 11Y 10M
GROUP DIRECTOR | SOLIDSTATE PHYSICS LABORATORY, DRDO, DELHI | Jun 2020 | May 2024 | 3Y 11M</t>
  </si>
  <si>
    <t>DEVELOPMENT OF HAND HELD ELECTRONIC NOSE | 5.89 crores | DRDO, MINISTRY OF DEFENCE | Apr 2010 | Apr 2015 | 5Y 0M</t>
  </si>
  <si>
    <t>GEORGE WASHINGTON UNIVERSITY, WASHINGTON D C, USA | PROJECT &amp; PROGRAM MANAGEMENT
INSTITUTE OF RADIO ENGINEERING, RUSSIAN ACADEMY OF SCIENCES, MOSCOW | DEVELOPMENT OF SEMICONDUCTOR TECHNOLOGY</t>
  </si>
  <si>
    <t>CHIEF EXECUTIVE OFFICER of a semiconductor Foundry unit. Developed and supplied components to DRDO | DEPARTMENTAL POSTING</t>
  </si>
  <si>
    <t>SEMICONDUCTOR TECHNOLOGY AND APPLIED RESEARCH CENTRE | CHIEF EXECUTIVE OFFICER | Dec 2017 | Jun 2020
UNIVERSITY INSTITUTE OF ENGINEERING &amp; TECHNOLOGY, KURUKSHETRA UNIVERSITY, KURUKSHETRA | MEMBER, BOARD OF STUDIES | Mar 2011 | Dec 2012</t>
  </si>
  <si>
    <t>ISO CERTIFICATION | SOLIDSTATE PHYSICS LABORATORY, DRDO, DELHI | Jun 2020 | May 2024 | SUCCESSFULLY ACHIEVED IN GETTING ISO CERTIFICATION FOR THE LABORATORY</t>
  </si>
  <si>
    <t>Technical: I am a technology Developer and have developed many technologies for DRDO, High
Managerial: That's my USP, I have been involved in these activites from 2002 to 2012, My efficiency has always increased under pressure. No compromise on timelines., More than 10 years of experience.
Corporate: In DRDO we always identify the needs of tri-services and para military forces., I have experience in handling students of higher education, namely post graduates and research scholars., As Member Board os studies I was involved in development of curriculum for UG students.
Leadership: This was the key task in development of technology for defence, I had successfully broadened the mission and goals of the activity in DRDO as well as foundry, Thinking strategically has been a part of my job in DRDO, Successfully utilized matrix management and WBS in the activities leading to success of project.
Interpersonal: 1. Member, National Mission Program for Development of Surface Acoustic Wave Devices.
2. Member of a program for development of semiconductor technology with Russia as partner.
My role in above was in planning, development and execution., More than 15 years of experience in interacting with higher authorities of DRDO HQrs., I was a member of IEEE Sonics and Ultrasonics Society for more than 5 years.
Description: International colloboration with Russian Academy of Sciences, Institute of Radio Engineering, Moscow.
Recipient of DRO, Critical Technology Award and Group Technology Award.</t>
  </si>
  <si>
    <t>20-Mar-26 06:13 PM</t>
  </si>
  <si>
    <t>Keshavrao Khandojirao Jadhav</t>
  </si>
  <si>
    <t>keshavraokj@yahoo.com</t>
  </si>
  <si>
    <t>1 | Karnataka  | Karnataka High School Dharwad | 67.00 | 0.00 | 1976
2 | Karnataka | Karnataka High School Dharwad | 72.80 | 0.00 | 1979
4 | Karnataka Dharwad | B.V. Bhoomaraddi College of Engineering &amp; Technology | 57.80 | 0.00 | 1985
5 | Karnataka Dharwad | B.V. Bhoomaraddi College of Engineering &amp; Technology | 61.40 | 0.00 | 1993
6 | Mumbai | VJTI Mumbai – Veermata Jijabai Technological Institute | 0.00 | 0.00 | 2009</t>
  </si>
  <si>
    <t>S. S. E. Society’ s Mahasatee Polytechnic,ULGA, KARWAR | Principal | Dec 1985 | Jan 1991 | 5Y 1M
M.C.T. Engg. College,Airoli, Navi Mumbai | Assistant Professor | Sep 1992 | Jan 1994 | 1Y 4M
TERNA Engg. College, Nerul, Navi Mumbai | Workshop Superintendent | Jan 1994 | Jun 1995 | 1Y 5M
Konkan Gyanapeeth,   College of Engg. Karjat, Mumbai | Principal | Jul 1995 | Dec 1999 | 4Y 5M
UPSC, New Delhi | Dy. Director | Dec 1999 | Jun 2003 | 3Y 5M
Dr.B.R.Ambedkar PIPMATE Polytechnic, Yanam, Pondicherry State  | Principal | Jun 2003 | Dec 2004 | 1Y 6M
UPSC, New Delhi | Dy. Director | Dec 2004 | Jan 2011 | 6Y 0M
UPSC, New Delhi | Jt. Director | Jan 2011 | Dec 2017 | 6Y 11M
UPSC, New Delhi | Director | Dec 2017 | Aug 2020 | 2Y 8M
RTES Rural Engg College Hulkoti 582 205 | Vice-Principal | Jul 2021 | Nov 2021 | 0Y 4M
DPU SantaTukaram Nagar PIMPRI PUNE 411 018 | Controller of Examinations  | Dec 2021 | Sep 2023 | 1Y 9M</t>
  </si>
  <si>
    <t>35Y 1M</t>
  </si>
  <si>
    <t>Case Study of Analyzing Bending Stress and Moment of Rolling Mill Housing in Iron and Steel Industry | Case Study of Analyzing Bending Stress and Moment of Rolling Mill Housing in Iron and Steel Industry | Mar-2004
Case Study of Analyzing Bending Stress and Moment of Rolling Mill Housing in Iron and Steel Industry | Case Study of Analyzing Bending Stress and Moment of Rolling Mill Housing in Iron and Steel Industry | Sep-2003
Analysis of effect of cutting parameters on responses surfaces roughness and material removal rate for En 19 work-pieces material with and without heat treatment | Analysis of effect of cutting parameters on responses surfaces roughness and material removal rate for En 19 work-pieces material with and without heat treatment | Jan-2015
Influence of thickness and notch size on eccentrically loaded single edge notch aluminum plates | Influence of thickness and notch size on eccentrically loaded single edge notch aluminum plates | Dec-2015
Behavior of Human Femur Bone under Bending and Impact Loads | Behavior of Human Femur Bone under Bending and Impact Loads | Dec-2016</t>
  </si>
  <si>
    <t>Advisory Committee Member in International Conference at various Engineering Colleges | Advisory Committee Member in International Conference at various Engineering Colleges | Engineering Colleges All Over India</t>
  </si>
  <si>
    <t>Principal | S.S.E. Society Mahasatee Polytechnic College, ULGA-Karwar, Karnataka 581 328 | Dec 1985 | Jan 1991 | 5Y 1M
Principal | K.G. College of Engg. KARJAT, Mumbai-410 201 | Jul 1995 | Dec 1999 | 4Y 5M
Principal | Dr. B. R. Ambedkar Govt.  Polytechnic College, PIPMATE, YANAM,  Pondicherry | Jun 2003 | Dec 2004 | 1Y 6M
Dy. Director | UPSC - New Delhi  Examination Reforms | Dec 1999 | Jan 2011 | 11Y 1M
Jt. Director | UPSC - New Delhi  Examination Reforms | Jan 2011 | Dec 2017 | 6Y 11M
Director | UPSC - New Delhi  Examination Reforms | Dec 2017 | Aug 2020 | 2Y 8M
Vice-Principal | RTES Rural Engg College Hulkoti  582 205 | Jul 2021 | Nov 2021 | 0Y 4M
Controller of Examinations | DPU SantaTukaram Nagar PIMPRI PUNE 411 018 | Dec 2021 | Sep 2023 | 1Y 9M</t>
  </si>
  <si>
    <t>Influence of thickness and notch size on eccentrically loaded single edge notch aluminum plates | Confidential | Confidential | Jan 2013 | Jan 2014 | 1Y 0M
Behavior of Human Femur Bone under Bending and Impact Loads’. International journal ofEuropean Journal of Clinical and Biomedical Sciences | Confidential | Confidential | Feb 2015 | Jan 2016 | 0Y 11M
Analysis of effect of cutting parameters on responses surfaces roughness and material removal rate for En 19 work-pieces material with and without heat treatment | Confidential | Confidential | Feb 2014 | Jan 2015 | 0Y 11M</t>
  </si>
  <si>
    <t>Nill | Nill</t>
  </si>
  <si>
    <t>Examination Administration at UPSC Delhi | Mentioned in the experience section</t>
  </si>
  <si>
    <t>UPSC Delhi | Director Examination Reform | Dec 1999 | Aug 2020</t>
  </si>
  <si>
    <t>Delhi | UPSC Delhi | Dec 1999 | Aug 2020 | Director (Examination Reforms)</t>
  </si>
  <si>
    <t>Co-coordinating, organizing, planning, commanding, forecasting, controlling | Engineering Colleges All Over India | Director (Examination Reforms) | Jan 2010 | Aug 2020 | 10Y 7M</t>
  </si>
  <si>
    <t>Conducted several Workshops and Seminars for finalizing examination work with presentation skills on one to one basis and with several academicians at UPSC Delhi for prestigious Civil Service and Engineering services and other examinations | Delhi | Director (ER) | Aug-2018</t>
  </si>
  <si>
    <t xml:space="preserve">Technical: Yes, Yes
Managerial: Yes, Yes, Yes, Yes
Corporate: Yes, Yes, Yes
Leadership: Yes, Yes, Yes, Yes
Interpersonal: Yes, Yes, Yes
Description: 
Preparations of Skeletons as guidelines to the advisors for framing and setting the question papers for Civil Service, Engineering services and various Recruitments tests from time to time.&amp;nbsp;&amp;nbsp;&amp;nbsp;&amp;nbsp;&amp;nbsp;&amp;nbsp;&amp;nbsp; 
Interacting with Professors, on one-to-one basis, in a wide spectrum of Engineering subjects, from universities and other Institutions of national importance across the country such as IIT&amp;rsquo;s and NIT&amp;rsquo;s and Central and other Universities for the examination work of UPSC.
Conducting highly confidential academic meetings involving Professors which entails animated and enlightening academic discussions and total involvement.&amp;nbsp;
The first officer for Conducting Online CBRT Computer based Recruitment Tests for Government of India through UPSC New Delhi. And successfully conducting for every year.
</t>
  </si>
  <si>
    <t>Shri. Pradeep Kumar Joshi Former Chairman UPSC Delhi | Shri. Pradeep Kumar Joshi Former Chairman UPSC Delhi | chairman-upsc@gov.in | 9425357029</t>
  </si>
  <si>
    <t>Shri Arvind Saxena Former Chairman UPSC Delhi | Shri Arvind Saxena Former Chairman UPSC Delhi | chairman-upsc@gov.in | 9650500658</t>
  </si>
  <si>
    <t>Prof. D. P. Agrawal   Former Chairman UPSC Delhi | Prof. D. P. Agrawal   Former Chairman UPSC Delhi | chairman-upsc@gov.in | 9968097835</t>
  </si>
  <si>
    <t>22-Mar-26 02:21 PM</t>
  </si>
  <si>
    <t>Dr Kailash Chandra Das</t>
  </si>
  <si>
    <t>kailashdas5572@gmail.com</t>
  </si>
  <si>
    <t>1 | BOARD OF SECONDARY EDUCATION,ODISHA | BINAPANI HIGH SCHOOL | 85.00 | 0.00 | 1980
2 | COUNCIL OF HIGHER SECONDARY EDUCATION,ODISHA | FAKIR MOHAN UNIVERSITY | 82.00 | 0.00 | 1982
4 | UTKAL UNIVERSITY,BHUBANESWAR | FAKIR MOHAN COLLEGE | 86.00 | 0.00 | 1985
7 | UTKAL UNIVERSITY,BHUBANESWAR | UTKAL UNIVERSITY,BHUBANESWAR | 80.00 | 0.00 | 1987
7 | UTKAL UNIVERSITY,BHUBANESWAR | UTKAL UNIVERSITY,BHUBANESWAR | 90.00 | 0.00 | 1991
6 | BERHAMPUR UNIVERSITY | BERHAMPUR UNIVERSITY | 0.00 | 0.00 | 1996
7 | UTKAL UNIVERSITY | BISWAGURU LAW COLLEGE,CUTTACK,ODISHA | 82.00 | 0.00 | 1994
2 | COUNCIL OF HIGHER SECONDARY EDUCATION,ODISHA | FAKIR MOHAN UNIVERSITY | 82.00 | 0.00 | 1982
4 | UTKAL UNIVERSITY,BHUBANESWAR | FAKIR MOHAN COLLEGE | 86.00 | 0.00 | 1985
7 | UTKAL UNIVERSITY,BHUBANESWAR | UTKAL UNIVERSITY,BHUBANESWAR | 80.00 | 0.00 | 1987
7 | UTKAL UNIVERSITY,BHUBANESWAR | UTKAL UNIVERSITY,BHUBANESWAR | 90.00 | 0.00 | 1991
6 | BERHAMPUR UNIVERSITY | BERHAMPUR UNIVERSITY | 0.00 | 0.00 | 1996
7 | UTKAL UNIVERSITY | BISWAGURU LAW COLLEGE,CUTTACK,ODISHA | 82.00 | 0.00 | 1994</t>
  </si>
  <si>
    <t>ZENITH SCHOOL OF MANAGEMENT, BHUBANESWAR | PRINCIPAL | Jul 2018 | Mar 2026 | 7Y 8M
DRIEMS UNIVERSITY,CUTTACK,ODISHA | PROFESSOR | Jul 2001 | Jun 2018 | 16Y 11M
KIIT UNIVERSITY,BHUBANESWAR,ODISHA | ASSOCIATE PROFESSOR | Jun 1996 | Jun 2001 | 5Y 0M</t>
  </si>
  <si>
    <t>29Y 8M</t>
  </si>
  <si>
    <t>WOMENS DEVELOPMENT | ECONOMIC DEVELOPMENT FOR WOMENS | Jul-1996</t>
  </si>
  <si>
    <t>HRM MANAGEMENT BOOKS | NAGENDRA KUMAR DHAL | INSTITUTE OF PROFESSIONAL STUDY AND RESEARCH,CUTTACK,ODISHA</t>
  </si>
  <si>
    <t>PRINCIPAL, ADMINSTARTION  | ZENITH SCHOOL OF MANAGEMENT,BHUBANESWAR,ODISHA | Jul 2018 | Mar 2026 | 7Y 8M</t>
  </si>
  <si>
    <t>HUMAN RESOURCE MANAGEMENT  | 8 LAKH | PRIME MINSITER GRANT IN AID | May 1995 | Jun 1996 | 1Y 1M</t>
  </si>
  <si>
    <t>Technical: human resource mangement, level of technology uses in our university&amp; development
Managerial: my plan is prepare strategic and public relation, i research generate allocate the same appropriate , my capacity of work effectively under pressure and to manage work within tight deadlines, the financial management including revenew generation planning physical control
Corporate: i need the communication in the sector in the built environment and pollution control, understanding the challenges the nation of higher education built environment respond, understanding the curriculum development issues, especially social work
Leadership: the motivate a divorce group of stakeholder, the future mission of and goals development in our organization, the innovative and maintain broad respective ability to lead personal , ability to lead personal openness to new ideas and consultative approach
Interpersonal: the development of university executive national and international collaborative arrangements, the interact effectively and persuasively with strong at senior levels , the evidence of the active members of professional bodies and association in our university
Description: AWARDED BY BROADCAST ASIA PRASAR BHARATI GOVERMENT OF INDIA NEW DELHI 2020 TV AND RADIO NEW DELHI</t>
  </si>
  <si>
    <t>22-Mar-26 08:48 PM</t>
  </si>
  <si>
    <t>Phani Madhavi Talasila</t>
  </si>
  <si>
    <t>talasilamadhavi@gmail.com</t>
  </si>
  <si>
    <t>6 | Sri Venkateswara University, Tirupati | Sri Venkateswara University, Tirupati | 0.00 | 0.00 | 2015</t>
  </si>
  <si>
    <t>MIT-ADT University | Professor | Sep 2024 | Mar 2026 | 1Y 6M
Ashoka Women’s Engineering College, Andhra Pradesh, | Professor &amp; Head | Sep 2023 | Dec 2023 | 0Y 3M
Nalanda Institute of Engineering  &amp; Technology | Professor , Head &amp;  Dean(Research)  | Dec 2018 | Oct 2019 | 0Y 10M
Bapatla Engineering College | Professor | Aug 2020 | Jun 2023 | 2Y 9M
Sathyabama Institute of Science  and Technology   | Assistant Professor | Jun 2011 | Dec 2018 | 7Y 5M
Sree Sastha Institute of Engineering &amp; Technology | Assistant Professor | May 2010 | Apr 2011 | 0Y 11M
CMR Institute of Technology | Lecturer | Aug 2009 | May 2010 | 0Y 9M
Sarada Institute of Technology &amp; Science | Assistant Professor | Nov 2007 | Jul 2008 | 0Y 8M
Vignan Engineering College | Assistant Professor | May 2007 | Nov 2007 | 0Y 6M
Sri  Venkateswara University | Academic Consultant | Sep 2006 | Apr 2007 | 0Y 7M
Amara Raja Batteries Ltd | Trainee | Mar 2006 | Aug 2006 | 0Y 5M
Narasaraopeta Engineering  College | Associate Professor &amp; Head | Dec 2019 | Apr 2020 | 0Y 4M</t>
  </si>
  <si>
    <t>17Y 3M</t>
  </si>
  <si>
    <t>Current Trends in Water Research” Proceedings of International Congress on the Phenomenological Aspects of Civil Engineering(PACE 2021), Organized by Department of Civil Engineering, Ataturk University, Erzurum, Turkey, 20th -23rd  June 2021. | Organized by Department of Civil Engineering, Ataturk University, Erzurum, Turkey, 20th -23rd  June 2021. | Jun-2021
Interdisciplinary Research Approaches on Environment: A Matter of Sustainable Development in Higher Education”,  | Proceedings of International Conference on Future of Teaching and Education( ICFTE 2019), Diamond Scientific Publication, on 29th -31st March 2019, Page No.10, in Prague, Czech Republic, ISBN:978-609-8239-45-4. | Mar-2019
Empowering Project Managers: The Critical Role of Project Management Professional (PMP) Certification”,  | International Journal for Multidisciplinary Research,  Volume 7, Issue 3, May-June 2025, E-ISSN: 2582-2160, pp- 1-8. Impact Factor: 9.24,   https://doi.org/10.36948/ijfmr.2025.v07i03.46018 | May-2025
Technical Waste Management Practices for Reduction of Pollution for Environmental Sustainability”,  | Journal of Environmental Engineering and Studies, e-ISSN: 2582-3132, Vol. 10, Issue 1 (January – April, 2025) pp: 50-55. https://doi.org/10.46610/JoEES.2025.v010i01.005 | Jan-2025
Transforming Project and Construction Management with Artificial Intelligence: Paving the Way for Efficiency and Innovation” | International Journal of Scientific Research in Engineering and Management(IJSREM), Volume: 09 Issue: 02,  Feb – 2025, SJIF Rating: 8.448 ISSN: 2582-3930,pp:1-3, DOI: 10.55041/IJSREM41487 | Feb-2025
Mechanisms and Management of Soil Settlement Mitigation in Soft Ground Construction – With Observational Case Examples”,  | TIJER-International Research Journal, November 2025, Volume 12, Issue 11, ISSN:2349-9249,pp: a747-a755, Impact Factor: 8.57 | Nov-2025
Waste Minimization Technologies for Sustainable Environment”  | Proceedings of International Conference on  Recent  Developments  in  Sustainable  Infrastructures (Research &amp; Practices)(ICRDSI 2020), Organized by Department of  Civil  Engineering, Kalinga Institute of Industrial  Technology  Deemed to be University, B | Dec-2020
Material Management In Construction –A Case Study”  | IJRET: International Journal of Research in Engineering and Technology, EISSN: 2319-1163; PISSN: 2321- 7308,IC-RICE Conference Issue,Nov-2013,Page No:400-403;DOI:10.15623/ijret.2013.0213075, Impact Factor for 2013 by ISRA : 2.375 | Nov-2013
Partial Replacement of Cement And Fine Aggregate By Using Fly ash And Glass Aggregate”  | IJRET: International Journal of Research in Engineering And Technology, EISSN: 2319- 1163: PISSN: 2321- 7308, IC RICE Conference Issue, Nov- 2013, Page No: 351-355, DOI:10.15623/ijret.2013.0213066, Impact Factor For 2013 by ISRA: 2.375. | Nov-2013
Noise Monitoring –Environmental Impact Assessment in Construction Project”  | International Journal of Environmental Research and Development, Vol 3, Number 4, pp:77-81, ISSN 2249-3131, Research India Publications, 2013 | Jan-2013</t>
  </si>
  <si>
    <t>T.Phani Madhavi, "Engrafting Innovation and Leadership in Civil Engineering Education", Handbook of Research on  ‘Multidisciplinary Perspectives on Managerial and Leadership Psychology’,  | IGI Global, USA, 2021, pp:167- 179 DOI:10.4018/978-1-7998-3811-1.ch009. | ISBN13: 9781799838111; ISBN10: 1799838110 ;  EISBN13: 9781799838128
T.Phani Madhavi,  "Importance of Social Media to Create Environmental Awareness in Sustainable Higher  Education  System." Environmental  Awareness  and  the  Role of Social Media | IGI Global, 72-81. Web. 21 Release Date :Jul. 2018 ; Copyright: 2019 doi:10.4018/978-1-5225- 5291-8.ch004  | (Clarivate Analytics’ Web of Science Book Citation Index).ISBN13: 9781522552918|; ISBN10: 152255291X|;;  ISBN13 Softcover: 9781522588245; EISBN13: 9781522552925
T.Phani Madhavi, "Leveraging Artificial Intelligence for Environmental Sustainability”,  AI for a Sustainable Future: Bridging Technology and Environmental Responsibility, Conference Proceedings (AISF-2025), First Edition, Chapter-1,  | deepsAIght Publications,  ISBN: 978-93-5592-825-2, pp:1-14 | Vol:1, DOI: https://doi.org/10.5281/zenodo.18394127,  2025.</t>
  </si>
  <si>
    <t>Head of the Department | Nalanda Institute of Engineering &amp; Technology, Guntur District, Andhra Pradesh, India | Dec 2018 | Oct 2019 | 0Y 10M
Dean of Research | Nalanda Institute of Engineering &amp; Technology, Guntur District, Andhra Pradesh, India | Dec 2018 | Oct 2019 | 0Y 10M
Head of the Department | Narasaraopeta Engineering College, Andhra Pradesh | Dec 2019 | Apr 2020 | 0Y 4M
Head of the Department | Ashoka Women’s Engineering College, Andhra Pradesh | Sep 2023 | Dec 2023 | 0Y 3M
Criteria Head -7 | MIT-ADT University, Pune | Nov 2024 | Mar 2026 | 1Y 4M</t>
  </si>
  <si>
    <t>American Journal of Applied Sciences. | Reviewer (on Invitation)
American Journal of Environmental Sciences | Reviewer(on Invitation)
Australian Journal of Science and Technology | Editorial Board Member
American Journal of Science, Engineering and Technology. | Editorial Board Member
Journal  Environment and Pollution, Canadian Center of Science and Education, Canada. | Reviewer</t>
  </si>
  <si>
    <t>Worked as Head of the Department (Civil) and   Dean(Research) for  Institution Level | Experience Certificate ( NIET)
Worked as Head of the Department for the Department of Civil Engineering | Experience Certificate (NEC)</t>
  </si>
  <si>
    <t>NAAC Criteria -7 | MIT Art, Design and Technology University | Nov 2024 | Mar 2026 | Criteria Head
NBA accreditation | Ashoka Women’s Engineering College, Andhra Pradesh | Sep 2023 | Dec 2023 | Represented the Department in front of NBA Team</t>
  </si>
  <si>
    <t>Webinar on "Adverse effects of Plastic Pollution and Sustainable alternatives to Plastic”  | organized  by  Department of Civil Engineering, Presidency University, Bengaluru on 23rd December 2023 | Participant | Dec-2023
Participated in Two Days Workshop on “ Research Methodologies and Scientific Publishing”  | conducted online during 28th – 29th October 2022 organized by Bapatla Engineering College, Bapatla 522102, India | Participant | Oct-2022
Participated in Webinar on "PMP Certification and its benefits for Career Progression"  | organised by  Department of Civil Engineering, Presidency University, Bengaluru on 29th September 2023 | Participant | Sep-2023
Received Certificate of Commitment from Central Vigilance Commission, has adopted integrity pledge and is committed to uphold highest standards of honesty &amp; integrity and to follow probity and rule of law in all walks of life,  | 8.11.2022 | Participant | Nov-2022
Participated in Citizen Perception Survey,  | Ministry of Housing and Urban Affairs, Government of India. Nov 2022 | Participant | Nov-2022
Participated in Webinar on “Water Audit”  | organized by UltraTech Ltd. On 3 Dec 2022. | Participant | Dec-2022
Attended Online Faculty Development Program on “Advancements in Construction Materials and Practices”,  | organized by Department of Civil Engineering, Gokaraju Rangaraju Institute of Engineering and Technology, during 13th to 17th February 2023. | Participant | Feb-2023
Participated in National Level online Quiz on the Occasion of “National Science day” on 28th February 2023  | organized by Research Advisory Cell, Dolphin(PG) Institute of Biomedical and Natural Sciences, Dehradun. | Participant | Feb-2023
Participated in a webinar on “Selection of Suitable Chemical Admixture for Enhancing its Performance in Concrete”  | organized by UltraTech Cement Ltd. on 25th February 2023 | Participant | Feb-2023
Participated in one week online  Faculty Development programme on “Applications of Artificial Intelligence and Machine Learning in Civil Engineering” | organized by Department of Civil Engineering, Seshadri Rao Gudlavalleru Engineering College, Gudlavalleru from 20th February to 25th February 2023. | Participant | Feb-2023
Participated in a webinar on “Sustainable Construction for Disaster Mitigation”  | organized by Indian Society of Earthquake Technology, Guntur Chapter in association with IGS-VRSEC Guntur Chapter on 23 and 24 March 2023 | Participant | Mar-2023
Participated in Seminar on Indian Standard IS 16700:2023,  Criteria for Structural Safety of Tall Concrete Buildings, First Revision of  IS-16700                                                                                                           | organized by Structural Engineering Forum of India on 9th Dec 2023                                            | Participant | Dec-2023
Webinar on "Sustainability and Practices - A Timeline requirement of the Construction Industry"  | organized by Qcrete Ready Mix (India)Pvt. Ltd on 7th September 2023      | Participant | Sep-2023
Faculty Development Programme on Sustainabilty in Mechanical and Civil Engineering  | Organized by Jaypee University of Engineering &amp; Technology, Guna (M.P), India from 17th to 21st February 2026. | Participant | Feb-2026
UGC Sponsored Two Day National Workshop on “Advanced Research Methodology”  | organized by   Department of Education, Acharya Nagarjuna University, Guntur, Andhra Pradesh on 6th &amp; 7th March 2024 | Participant | Mar-2024
Five Days Faculty Development Program on “Green Energy Technologies for a Sustainable Environment”  | organized by Faculty of Engineering &amp; Applied Sciences in association with IQAC Sarala Birla University Ranchi in Collaboration with ISHRAE Ranchi Chapter from 24th June to 28th June 2024. | Participant | Jun-2024
Five Day Faculty Development Program on “Master the Art of Writing Research Paper through effective use of AI Tools”, | Organized by MIT College of Management, MIT-ADT University, Pune from 23rd to 30th December 2024. | Participant | Dec-2024
International Webinar Series on Geoenvironmental Engineering, Sustainability, and Resiliency On the Topic “Utilization of Generative Artificial Intelligence in Geotechnical and Geoenvironmental Engineering”  | Organized by Dr. Krishna R. Reddy, Professor, Department of Civil, Materials, and Environmental Engineering, University of Illinois, Chicago, IL, USA on  April 3, 2025. | Participant | Apr-2025
Outcome Based Education Workshop  | Organized by  MIT-ADT University on 7th to 8th May 2025. | Participant | May-2025
Three Day International Conference on Emerging Challenges in Sustainable Development and Environmental Conservation  | organized by Department of Environmental Sciences, Maharaja Ganga Singh University, Bikaner, Rajasthan from 25th to 27th May 2025 | Participant | May-2025
National Conference on AI for a Sustainable Future: Bridging Technology and Environmental Responsibility  |  Organized by deepsAIght, Hyderabad on 2nd August 2025 | Keynote Speaker | Aug-2025
Faculty Development Program on “AI Mastery for Educators”  | Organized by IIT Patna from 15th May 2025 to 7th June 2025  | Participant | May-2025
International Webinar Series on Geoenvironmental Engineering, Sustainability, and Resiliency On the Topic “Achieving Enhanced Sustainable and Resilient Infrastructure with Geosynthetics”  | Organized by Dr. Krishna R. Reddy, Professor, Department of Civil, Materials, and Environmental Engineering, University of Illinois, Chicago, IL, USA on  November 13, 2025. | Participant | Nov-2025
Leadership Development Programme on HEI’s Quality Enhancement &amp; Accreditation Strategies”  | organized by MIT-ADT University, Pune, Maharashtra from Jan 8th and 9th 2026. | Participant | Jan-2026
NEP 2020 Orientation and Sensitization Programme under MM-TTP of University Grants Commission  | Organized by  Malaviya Mission Teacher Training Centre, Devi Ahilya Vishwavidyalaya, Indore(M.P) from 21st Jan 2026 to 29th Jan 2026. | Participant | Jan-2026</t>
  </si>
  <si>
    <t>Technical: yes.
	Government	of	India	Approved	and	Recognized,	“Certified	Leadership	Skills Professional”, September 2017- Marks Secured (100%)
	Government of India Approved and Recognized, “Certified Environmentalist”, May 2017
	Government of	India Approved and R, high.
	Government	of	India	Approved	and	Recognized,	“Certified	Leadership	Skills Professional”, September 2017- Marks Secured (100%)
	Government of India Approved and Recognized, “Certified Environmentalist”, May 2017
	Government of	India Approved and 
Managerial: yes, yes, yes, yes
Corporate: yes, yes, yes
Leadership: yes.
	Government	of	India	Approved	and	Recognized,	“Certified	Leadership	Skills Professional”, September 2017- Marks Secured (100%)
, yes, yes, yes
Interpersonal: yes, yes, yes
Description: 1)&amp;nbsp;&amp;nbsp;&amp;nbsp; Distinguished Speaker for Five Day National Level FDP on&amp;nbsp; Excellence in Teaching and Learning&amp;nbsp; on the topic &amp;ldquo;Innovative Pedagogical Strategies&amp;rdquo;&amp;nbsp; organized by IOT Academy on 6th January 2026, Tamilnadu.
2)&amp;nbsp;&amp;nbsp;&amp;nbsp; Received &amp;ldquo;Best Paper Award&amp;rdquo; during Online National Conference on AI for a Sustainable Future: Bridging Technology and Environmental Responsibility, on 2nd Aug 2025,&amp;nbsp; Organised by deepsAIght, Hyderabad.
3)&amp;nbsp;&amp;nbsp;&amp;nbsp; Received Certificate of Appreciation for delivering an Expert Lecture on &amp;ldquo;Advanced Research Opportunities in Civil &amp;amp; Construction Management&amp;rdquo; Department of Civil Engineering, Siddaganga Institute of Technology, Tumakuru, Karnataka On 06-03-2025
4)&amp;nbsp;&amp;nbsp;&amp;nbsp; Received &amp;ldquo;Best Reviewer Award 2024&amp;rdquo; from Journal of Engineering Research and Sciences, USA
5)&amp;nbsp;&amp;nbsp;&amp;nbsp; Received Certificate of Appreciation for Reviewing&amp;nbsp; from Journal of Engineering Research and Sciences , Jan 2024
6)&amp;nbsp;&amp;nbsp;&amp;nbsp; Received "Best Reviewer Award" for reviewing the paper entitled "Application of Porous Media Model to the Study of Water Treatment" received from the Journal of Environmental Engineering and Studies., 9th January 2023
7)&amp;nbsp;&amp;nbsp;&amp;nbsp; Invited Speaker, International Conference on Recent Developments in Engineering &amp;amp; Technology(ICRDET-2023) Organized by International Institute of Research in Multidisciplinary, on 26th March 2023 
8)&amp;nbsp;&amp;nbsp;&amp;nbsp; Received &amp;ldquo;Distinguished Professor Award&amp;rdquo; from DK International Research Foundation, Global Achievement Awards 2022 on 25th June 2022, Tamilnadu
9)&amp;nbsp;&amp;nbsp;&amp;nbsp; Received Honor To Excellence and Certificate of Appreciation as Proud Awardee of &amp;ldquo;TIP Great Educators Award 2022 &amp;rdquo; for recognition of great efforts towards strengthening the Nation by promoting education and moral values among the Indian Youth &amp;amp; Students on International Day of Education Jan 24th 2022 from TIP Community.
10)Participated as Panel Member , delivered a lecture and Received Certificate of Appreciation during the online panel discussion on the theme Green Growth and Sustainable development in the event " SWACHHTA PAKHWADA conducted and organized by Faculty of Yoga Sciences and Therapy, Meenakshi Academy of Higher Education and Research ( Deemed to be University), Chennai, Tamilnadu held on 16th Sep 2022
11)Participated as Chief Guest &amp;amp; Keynote Speaker during the International Conference on Recent Trends in Emerging Technologies and Engineering, ICRTETE 2022, held on 18 December 2022 organized by National Institute of Computing, NIC &amp;ndash; SDT , Majestic, Bangalore, Karnataka (Online Mode)
12)Received Honor To Excellence and Certificate of Appreciation as Proud Awardee "TIP Inspiring Educators of the Year 2021" for extraordinary contribution in the field of Education on World Teachers Day, 5th Oct 2021 from The TIP Community.
13)Received Honor To Excellence and Certificate&amp;nbsp; of&amp;nbsp; Appreciation as Proud Awardee of &amp;ldquo;TIP Peace&amp;nbsp; Ambassador&amp;nbsp; 2021&amp;rdquo;&amp;nbsp; on World Peace Day &amp;nbsp;21 September 2021 from TIP Community.
14)Received &amp;ldquo;Best Reviewer Award 2021&amp;rdquo; &amp;nbsp;from Journal of Transportation Systems.
15) Keynote Speaker, International Congress on the Phenomenological Aspects of Civil Engineering 2021, organized by Dept. of&amp;nbsp; Civil&amp;nbsp; Engineering, &amp;nbsp;Ataturk&amp;nbsp; University, Turkey
16) Received Certificate of Recognition for Oral Presentation&amp;nbsp; at the &amp;ldquo;World Congress on Advanced Nano science Nanotechnology&amp;rdquo; held during July 21, 2021 in Webinar
17) Received "Women Researcher Award" and Certificate of Achievement in International Scientists Awards on Science, Engineering and Medicine held on 11 &amp;amp; 12 Feb 2021, Pondicherry, India organized by VDGOOD Technology Professional Association.
18) Resource Person, and delivered lecture on &amp;ldquo;Latest Ground Improvement Techniques in Civil Engineering&amp;rdquo; &amp;nbsp;for &amp;nbsp;AICTE &amp;nbsp;ATAL &amp;nbsp;Sponsored &amp;nbsp;Faculty Development Program Organized by Department of civil Engineering, Samrat Ashok Technological Institute Vidisha, Madhya Pradesh on 10th Sep 2021
19) Letter of Appreciation, for reviewing from Scientific Research Publishing on Feb, 2021
20) Resource Person and has delivered an Expert Lecture on &amp;ldquo;Environmental Geotechnics for the Protection of Environment&amp;rdquo; on 7th Jan 2021 for the ATAL- AICTE sponsored online Five Day Faculty Development Programme organized by Department of Civil Engineering, National Institute of Technology Karnataka, Surathkal.
21) Guest Speaker, for the Webinar on &amp;ldquo;Eutrophication of Water Bodies&amp;rdquo; on 13.01.2021 at Radhakrishna Institute of Technology and Engineering, Odisha.
22) Resource Person, for AICTE Sponsored online STTP on Forum for Nurturing Clean -Water and Green-Waste organized by Department of Civil Engineering, K.S.R.College of Engineering, from 28.10.2020 to 4.11.2020(Phase II), Tamil Nadu.
23) &amp;ldquo;Best Senior Faculty Award 2020&amp;rdquo; by Novel Research Academy for outstanding performance and academic contribution in Science and Technology, Under the Category of Civil Engineering, Puducherry, India.
24) Invited Speaker on &amp;ldquo;Innovative Water Treatment Technologies&amp;rdquo; at 10th International Congress of Environmental Research held on 19-21 December 2019 Organized by Journal of Environmental Research and Development at Kerala. India
25) Received &amp;ldquo;Rashtriya Gaurav Award 2019&amp;rdquo; and &amp;ldquo;Certificate of Excellence&amp;rdquo; by India International Friendship Society at New Delhi.
26) Received &amp;ldquo;Academic Leadership Award 2019&amp;rdquo; by International Association of Research and Developed Organization at Bangkok.
27) Received &amp;ldquo;Research Excellence Award 2018&amp;rdquo; by Institute of Scholars
28) Received &amp;ldquo;Best Teacher Award&amp;rdquo;2018 by Aufau International Awards.
29) Received &amp;ldquo;Senior Educator and Scholar Award&amp;rdquo;(Medal of Honor, National gratis Award) on the Occasion of 8th Teachers Day Awards 2017 for impeccable contribution to Teaching &amp;amp; Scholarly activities in the field of Civil Engineering by National Foundation for Entrepreneurship Development, at Coimbatore, Tamil Nadu, India
30) Received &amp;ldquo;Bharat Ratna Indira Gandhi Gold Medal Award 2017&amp;rdquo;, by Global Economic Progress and Research Association on the occasion of 48th National Unity Conference on Individual Achievements &amp;amp; National Economic Growth on 19th November 2017 at Bangalore, Karnataka, India
31) Received &amp;ldquo;Best Young Scientist Award&amp;rdquo; in recognition for outstanding contributions in the field of Civil Engineering in India, by Pearl Foundation Educational Excellence Awards to Higher Education in India 2017 at Madurai, Tamil Nadu, India.
32) Received &amp;ldquo;Best Paper Award&amp;rdquo;(Gold Medal)for Presenting and Publishing Paper on &amp;ldquo;Coagulation-Flocculation Technology: A Novel Way To Treat Water and Waste Water&amp;rdquo; in First International Conference on Recent Innovations in Engineering and Technology(ICRIEAT) on 22-23 December 2016, at Hyderabad, Telangana, India.
33) Received &amp;ldquo;Outstanding Researcher Award&amp;rdquo;, by Top Engineers, Top International Educational Trust on March 2016, at Puducherry, India.
34) Received &amp;ldquo;Young Faculty Award&amp;rdquo; (With Bronze Medal) for the contribution and achievement in the field of Civil Engineering on July 2016 by Centre for Advanced Research and Design of Venus International Foundation.
35) Delivered an Expert Presentation on &amp;ldquo;Global Warming &amp;ndash;Its Effects&amp;rdquo; in the Brain Storming Session on Global Warming and Climate Change conducted by Andhra Pradesh State Council of Science &amp;amp;Technology &amp;amp; Sri Venkateswara University.
36) Received Certificate of Appreciation from NFED for organizing the&amp;nbsp; Two&amp;nbsp; Day National Faculty Development Programme on Research &amp;amp; Development
37) Certificate of Excellence for Reviewing , Journal of Engineering Research and Reports 2020.</t>
  </si>
  <si>
    <t>Dr.K.MallikarjunaRao | Professor, Department of Civil Engineering ,Sri Venkateswara University College of Engineering, Tirupati, Andhra Pradesh, Indiar | kmr_svuce@yahoo.com | 9491672378</t>
  </si>
  <si>
    <t>Dr.M.Srimurali | Professor, Department of Civil Engineering, Sri Venkateswara University College of Engineering, Tirupati, Andhra Pradesh, India. | msrimurali@yahoo.co.in | 9603078920</t>
  </si>
  <si>
    <t>Prof. V.Nagendra Rao | Professor, Department of Civil Engineering, Indian Institute of Technology, Bombay | n.r.velaga@iitb.ac.in | 9757327427</t>
  </si>
  <si>
    <t>23-Mar-26 12:26 PM</t>
  </si>
  <si>
    <t>Janhavi Sandeep Inamdar</t>
  </si>
  <si>
    <t>janhavi2730@gmail.com</t>
  </si>
  <si>
    <t>1 | Maharashtra | D R Kanyashala , Amalner, Dist: Dhule | 85.00 | 0.00 | 1981
2 | Maharashtra | Jaihind College, Dhule | 80.00 | 0.00 | 1983
4 |  Savitribai Phule Pune University | College of Engineering Pune | 66.00 | 0.00 | 1987
5 |  Savitribai Phule Pune University  | College of Engineering Pune | 60.00 | 0.00 | 1992
6 | Delhi University  | Delhi College of Engineering, Delhi ( Delhi Technological University) | 0.00 | 0.00 | 2008</t>
  </si>
  <si>
    <t>Bharati Vidyapeeth's College of Engineering  | Lecturer | Jul 1987 | Nov 1995 | 8Y 3M
Bharati Vidyapeeth's college of engineering Navi Mumbai | Assisstant Professor | Nov 1995 | Nov 2000 | 5Y 0M
Bharati Vidyapeeth's College of Engineering Delhi | Associate Professor | Nov 2000 | Jun 2006 | 5Y 6M
Sinhgad Institute of Technology, Lonavala | Professor | Jun 2006 | Apr 2011 | 4Y 9M
SKN Sinhgad Institution of Technolgy, Lonavala | Principal | Apr 2011 | Jun 2015 | 4Y 2M
Vishwaniketan Education Trust , Navi Mumbai | Director | Jun 2015 | Jan 2021 | 5Y 6M
Pimpri Chichwad College of Engineering Pune | Director Academics and International Relations | Feb 2021 | Jan 2023 | 1Y 11M
MIT Group of Institutions Pune | Professor, Civil Engineering and Group Director, International Relations | Feb 2023 | Mar 2026 | 3Y 1M</t>
  </si>
  <si>
    <t>38Y 6M</t>
  </si>
  <si>
    <t>Journal |  International Journal of Chemical and Bio molecular Engineering | Feb-2008
Journal |  International Journal of Natural Sciences and Engineering  | Mar-2008
Journal | Journal of Acta Ecologica | Dec-2004</t>
  </si>
  <si>
    <t>Wastewater Recycle and Reuse |  ICFAI’s professional reference book | Don't know this information
Rising to the top, Vol 3: Indian Women STEM leaders share their journey to professional success | Global Engineering Deans Council | In all conferences of WEEF and GEDC and otherwise</t>
  </si>
  <si>
    <t>Vice Principal | Sinhgad Institute of Technology Lonavala | Jun 2009 | Apr 2011 | 1Y 10M
Principal | SKN Sinhgad Institute of Technology Lonavala | Apr 2011 | Jun 2015 | 4Y 2M
Director | Vishwaniketan Education Trust | Jun 2015 | Jan 2021 | 5Y 7M
Director Academics and Director International Relations | Pimpri Chichwad College of Engineering Pune | Feb 2021 | Jan 2023 | 1Y 11M
Group Director, International Relations | MIT Group of Institutions, Pune | Feb 2023 | Mar 2026 | 3Y 1M</t>
  </si>
  <si>
    <t>Training on Problem &amp; Project Based Learning at Aalborg University  Denmark | 80 Lakhs | European Union  | Aug 2010 | Jul 2012 | 1Y 11M
Master's level Curriculum Development of program Sustainable Built Environment | 42 Lakhs Rupees | European Union  | Aug 2005 | Jun 2007 | 1Y 10M</t>
  </si>
  <si>
    <t>Aalborg University Denmark | I facilitated and supported faculty members from our institutions in pursuing PhD programs at Aalborg University, Denmark.
Various Universities in USA, UK. Europe and Australia | For the past 12 years, I have successfully coordinated and facilitated student participation in the International Summer Internship Program (ISIP), promoting global exposure and international academic engagement.
CTIF Global Capsule at Aarhus University , Denmark | Attended around 5 conferences in various countries for international collaborations and sent students for summer training
Center for Tele Infrastrcture ( CTIF) at Aalborg University , Denmark | Attended around 8 conferences in various countries for international collaborations</t>
  </si>
  <si>
    <t>SKN Sinhgad Institute of Technology , Lonavala | Principal | Apr 2011 | Jun 2015</t>
  </si>
  <si>
    <t>i MACE 2022 | Pimpri Chinchwad College of Engineering | International faculty resources identification | Aug-2022
ICCUBEA 2022 | Pimpri Chinchwad College of Engineering Pune | International faculty resources indentification | Aug-2022
PRAKALP 2025 | MIT Academy of Engineering Pune | International faculty resources identification | Mar-2025</t>
  </si>
  <si>
    <t>Technical: 7 on 10 scale, 7
Managerial: 9, 8, 8, 8
Corporate: 8, 7, 9
Leadership: 9, 9, 8, 8
Interpersonal: 10, 10, 9
Description: 1. Erasmus plus Mobility for life fellowship of one month for training on project based learning at Aalborg University , Denmark.
2. Received an award from GEDC (Global Engineering Dean's Council) for Women in leadership in engineering education.&amp;nbsp;
3. Worked on establishing the collaborations with more than 80 universities abroad for Students exchange programs like Semester exchange, short term summer programs and faculty exchange programs, Joint degree/dual degree programs etc
&amp;nbsp;</t>
  </si>
  <si>
    <t>Prof. Apoorva Palkar | VC, Maharashtra State Skill University , Mumbai | contact@mssu.ac.in | 9850509454</t>
  </si>
  <si>
    <t>Dr. S K Singh | VC, Rajasthan Technical University Kota  | rssharma@rtu.ac.in | 9891599903</t>
  </si>
  <si>
    <t>Dr. Anand Bhalerao | VC, Central University of Rajasthan  | vc@curaj.ac.in | 9881731235</t>
  </si>
  <si>
    <t>24-Mar-26 12:35 PM</t>
  </si>
  <si>
    <t>P J Sathe</t>
  </si>
  <si>
    <t>satheprashantpimplenilakh@gmail.com</t>
  </si>
  <si>
    <t>6 | Pune Univ | Pune Univ | 0.00 | 0.00 | 2002
5 | Pune Univ | Pune Univ | 89.00 | 8.00 | 2005
4 | Pune Univ | Pune Univ | 85.00 | 8.50 | 2003</t>
  </si>
  <si>
    <t>ABC Univ | Pro Vc | Jun 2021 | Mar 2026 | 4Y 9M
XYZ Institute of Engineering | Professor &amp; Dean Academics | Jun 2015 | May 2021 | 5Y 11M
PQR Institute of Tech | Professor &amp; Dean IQAC | Jul 2008 | May 2015 | 6Y 10M
Learning Curve College of Engineering | Associate Professor | Jun 2003 | Jun 2008 | 5Y 0M</t>
  </si>
  <si>
    <t>22Y 8M</t>
  </si>
  <si>
    <t>Engineering Economics | Engineering Economics | Jun-2022
Journal of Engineering and Technology Management | Journal of Engineering and Technology Management | Jun-2020
Journal of Professional Issues in Engineering Education and Practice | Journal of Professional Issues in Engineering Education and Practice | Jul-2018
Journal of Quality in Maintenance Engineering | Journal of Quality in Maintenance Engineering | Jun-2017
Journal of Transportation Engineering | Journal of Transportation Engineering | Oct-2015</t>
  </si>
  <si>
    <t>Journal of Transportation Engineering | Journal of Transportation Engineering | ABC Univ
Journal of Transportation System Engineering and Information Technology | Journal of Transportation System Engineering and Information Technology | XYZ Institute of Engineering</t>
  </si>
  <si>
    <t>Pro Vice Chancellor | ABC Univ | Jun 2021 | Mar 2026 | 4Y 9M
Dean Academics  | XYZ | Jun 2015 | May 2021 | 5Y 11M
Professor &amp; IQAC | PQR | Jul 2008 | May 2015 | 6Y 10M</t>
  </si>
  <si>
    <t>Journal of Transportation System Engineering and Information Technology | 45L | Journal of Transportation System Engineering and Information Technology | Jun 2021 | Nov 2023 | 2Y 5M</t>
  </si>
  <si>
    <t>Journal of Transportation System Engineering and Information Technology | Admin
Journal of Transportation System Engineering and Information Technology | Teaching
Journal of Transportation System Engineering and Information Technology | Training</t>
  </si>
  <si>
    <t>IQAC Head | IQAC Head
Dean Academics | Dean Academics
Professor &amp; Dean Research | Professor &amp; Dean Research
Lead - Accreditation | Lead - Accreditation</t>
  </si>
  <si>
    <t>IQAC Dean | Dean | Jul 2008 | May 2015
PQR  | Dean Research  | Jun 2015 | May 2021</t>
  </si>
  <si>
    <t>Quality Assurance and Control | PQR | Jul 2008 | May 2015 | Achieved Accreditation
Dean Academics | XYZ | Jun 2015 | May 2021 | Achieved faculty paper publication for all faculty in institute</t>
  </si>
  <si>
    <t>Guide (5)</t>
  </si>
  <si>
    <t>Bharat Navnirman Yodha | XYZ | First runner-up | Jun 2015 | May 2021 | 5Y 11M
Technikala | NICMAR | Stood first in AIU Cricket | Jul 2025 | Feb 2026 | 0Y 6M</t>
  </si>
  <si>
    <t>ICRIP - Pune | Pune | Member | Jul-2025
TEDx | NICMAR - Pune | Speaker | Jan-2026</t>
  </si>
  <si>
    <t>Technical: Excellent, Excellent
Managerial: Excellent, Excellent, Excellent, Excellent
Corporate: Excellent, Excellent, Excellent
Leadership: Excellent, Excellent, Excellent, Excellent
Interpersonal: Excellent, Excellent, Excellent
Description: &amp;nbsp;Maintain and develop gardens, lawns, and green spaces as per seasonal and design requirements. &amp;bull; Operate and upkeep gardening tools and irrigation systems. &amp;bull; Water, prune, mow, fertilize, and control pests to ensure healthy plant growth. &amp;bull; Manage garden waste through eco-friendly practices. &amp;bull; Coordinate with the Estate Office and supervise garden contractor staff. &amp;bull; Support campus events and plantation drives.
&amp;nbsp;Maintain and develop gardens, lawns, and green spaces as per seasonal and design requirements. &amp;bull; Operate and upkeep gardening tools and irrigation systems. &amp;bull; Water, prune, mow, fertilize, and control pests to ensure healthy plant growth. &amp;bull; Manage garden waste through eco-friendly practices. &amp;bull; Coordinate with the Estate Office and supervise garden contractor staff. &amp;bull; Support campus events and plantation drives.&amp;nbsp;
Maintain and develop gardens, lawns, and green spaces as per seasonal and design requirements. &amp;bull; Operate and upkeep gardening tools and irrigation systems. &amp;bull; Water, prune, mow, fertilize, and control pests to ensure healthy plant growth. &amp;bull; Manage garden waste through eco-friendly practices. &amp;bull; Coordinate with the Estate Office and supervise garden contractor staff. &amp;bull; Support campus events and plantation drives. &amp;nbsp;</t>
  </si>
  <si>
    <t>24-Mar-26 01:00 PM</t>
  </si>
  <si>
    <t>Indrasen Singh</t>
  </si>
  <si>
    <t>indrasensingh022@gmail.com</t>
  </si>
  <si>
    <t>1 | Uttar-Pradesh Board, Allahabad | B R K Inter College | 65.60 | 0.00 | 1977
2 | Uttar-Pradesh Board, Allahabad | B R K Inter College | 63.20 | 0.00 | 1979
4 | The Institution of Engineers (India) Kolkata | The Institution of Engineers (India) Kolkata | 59.70 | 0.00 | 1987
5 | Anna University, Chennai | College of Engineering, Guindi | 78.85 | 0.00 | 1992
6 | Indian Institute of Technology  Roorkee | Indian Institute of Technology  Roorkee | 0.00 | 0.00 | 1997</t>
  </si>
  <si>
    <t>Hindustan Institute of Engineering Technology Chennai | Lecturer | Jul 1987 | Jun 1990 | 2Y 11M
Hindustan Institute of Engineering Technology Chennai | Lecturer | Jul 1992 | Dec 1993 | 1Y 5M
University Grants Commission, New Delhi | UGC Senior Research Fellow (Engineering and Technology at University of Roorkee. (Direct Awardee of UGC) | Jan 1993 | Nov 1997 | 4Y 10M
Consulting Engineering Services (India) Limited New Delhi | Senior Engineer | Dec 1997 | Apr 1998 | 0Y 4M
Dalal Consultants and Engineers Limited, New Delhi | Consultant | Apr 1998 | Dec 1998 | 0Y 8M
Intercontinental Consultants and Technocrats (P) Limited, New Delhi | Deputy General Manager/ General manager/ Associate Director and Head Traffic and Transportation Dept. | Jan 1999 | Jul 2004 | 5Y 6M
National Institute of Construction Management and Research (At Delhi and Goa Campus) | Professor/ Professor In charge/Dean/ Sr. Professor | Jul 2004 | Jun 2012 | 7Y 11M
Lovely Professional University. Punjab. | Professor and Head of School/ /Dean | Jul 2012 | Apr 2014 | 1Y 9M
National Institute of Construction Management and Research (NICMAR) Goa Campus | Senior Professor  and Dean | May 2014 | Apr 2022 | 7Y 11M
NICMAR, Hyderabad, Campus | Senior Professor and Dean Academic Affairs | May 2022 | Jun 2024 | 2Y 1M
Appointed as Director (I/c) of NICMAR Institute of Construction Management and Research, Hyderabad | Director (I/c) | Jun 2024 | Sep 2024 | 0Y 2M
NICMAR University of Construction Studies, Hyderabad, Telangana | Vice Chancellor (I/c)/Senior Professor | Sep 2024 | Mar 2026 | 1Y 6M</t>
  </si>
  <si>
    <t>37Y 7M</t>
  </si>
  <si>
    <t>25-Mar-26 11:13 AM</t>
  </si>
  <si>
    <t>Madhura Adinathrao Yadav</t>
  </si>
  <si>
    <t>ymadhura@gmail.com</t>
  </si>
  <si>
    <t>6 | SPA, New Delhi | School of Planning &amp; Architecture, New Delhi  | 0.00 | 0.00 | 2013
5 | Institute of Town Planners, New Delhi  | Institute of Town Planners, New Delhi  | 60.30 | 0.00 | 2003
5 | Anna Malai University  | Anna Malai University | 79.25 | 0.00 | 2013
5 | Anna Malai University  | Anna Malai University  | 85.00 | 0.00 | 2011
4 | Dr.  Babasaheb Ambedkar Marathwada University, Aurangabad, Maharashtra  | MIT Aurangabad | 58.70 | 0.00 | 1994</t>
  </si>
  <si>
    <t>Manipal University Jaipur | Professor &amp; Dean, Student welfare, admissions &amp; sports  | Jan 2025 | Mar 2026 | 1Y 2M
Manipal University Jaipur | Professor &amp; Dean, Faculty of Design. | Nov 2021 | Dec 2025 | 4Y 1M
Manipal University Jaipur | Professor &amp; Director, School of Architecture &amp; Design | Jul 2016 | Nov 2021 | 5Y 4M
Manipal University Jaipur | Professor &amp; Head, School of Architecture &amp; Design | Jul 2012 | Jul 2016 | 3Y 11M
MIT, Chhatrapati Sambhaji Nagar Dr. Babasaheb Ambedkar Marathwada University  | Head of Department  | May 2003 | Oct 2004 | 1Y 4M
MIT, Chhatrapati Sambhaji Nagar Dr. Babasaheb Ambedkar Marathwada University  | Associate Professor  | Feb 2004 | Jul 2012 | 8Y 4M
MIT, Chhatrapati Sambhaji Nagar Dr. Babasaheb Ambedkar Marathwada University  | Lecturer/Assistant Professor  | Aug 1994 | Feb 2004 | 9Y 5M</t>
  </si>
  <si>
    <t>33Y 10M</t>
  </si>
  <si>
    <t>Balancing Sustainability and Inclusivity in Public Open Spaces: An Environmental Perspective Contribution | Proceedings of the International Conference on Sustainable Computing, Lecture Notes in Electrical Engineering (LNEE,volume 1530) | Feb-2026
Future Cities: Envisioning Human Dimensions | International Journal of Advance &amp; Innovative Research | Oct-2018
A systematic literature review on inclusive public open spaces: Accessibility standards and universal design principles | Urban science | May-2025
Water, Wheels and Wisdom: Reviving The Aurangabad Panchakki | Journal of Cultural Heritage Management and Sustainable Development | Jul-2025
Performance of PTFE based Adaptive Building Facades for Climate Resilience: A Simulation Driven Analysis | International Journal of Engineering, Science and Information Technology | Jul-2025
Examination of Key Landscape Characteristics and Evaluation Tools for Assessing the Impact of Higher Education Campus Landscapes on Students’ Wellbeing | Multidisciplinary Reviews | Sep-2025
‘Bamboo as a sustainable material in the construction industry | Proceedings of the International Conference CRMSC-2021, Materials Today: Proceedings.  | Mar-2021
User Behavioral Patterns in Inclusive Public Open Space: A Case from Indian Towns | Cities &amp; Health | Nov-2025
Thermal Study of Roof Shapes and Materials in Hot Dry Climates: Insights from Rajasthan, India | ISVS Online Journal | Dec-2023
Assessment of Urban Growth and Ecological Sustainability: Study of Mumbai, India | ISVS Online Journal | Oct-2023
Opportunities &amp; Challenges of Hempcrete as a Building Material for Construction: An Overview | Materials Today: Proceedings | Jun-2022
Opportunities and Challenges of Using Nanomaterials and Nanotechnology in Architecture: An Overview | Materials Today: Proceedings | Jul-2022
Campus Design of Universities: An Overview | Journal of Design &amp; Built Environment | Dec-2021
Sustainable Construction: The Use of Cork Material in the Building Industry | Materials for Renewable and Sustainable Energy | Aug-2024
Simulation based Investigation of ETFE and Autoheal Polymers for Energy Efficiency and Thermal Comfort in Adaptive Building Envelopes | International Journal of Applied Mathematics | Sep-2025</t>
  </si>
  <si>
    <t>Stepwells of India: Confluence of Communities - Sampravaah  | Ministry of Culture, Govt. of India | All institutions can refer
Responsible Pedagogies in Architecture: Combating Climate Change | Cambridge Scholars Publishing, UK | All architectural institutions can refer
The Future of the Creative Industries: A Global Perspective | Cambridge Scholars Publishing, UK | All Architecture, Planning, Design  construction industries, Creative industries can refer
Understanding Community Waste Management through Service-Learning Experiences from the Manipal University Jaipur K4C Hub, India- Bbok Chapter | Brill | All universities can refer
Community Engagement in Higher Education: book chapter | Routledge India | All universities can refer
Women as Pivotal actors in achieving the sustainable development goals: Article - magazine | W20 Compendium | All universities can refer
Bamboo: A versatile &amp; Sustainable Material to combat Climate Change | Indian Building Congress  | All institutions can refer
Environment Friendly Architecture: article | Interior Design Magazine | All institutions can refer</t>
  </si>
  <si>
    <t>Dean-Student Welfare, Admissions &amp; Sports: i am still serving but application format is asking for leaving date, so put the date | Manipal University Jaipur  | Jan 2025 | Mar 2026 | 1Y 2M
Dean of Faculty of Design | Manipal University Jaipur  | Nov 2021 | Dec 2024 | 3Y 1M
Director, School of Architecture &amp; Design, | Manipal University Jaipur  | Jul 2016 | Nov 2021 | 5Y 4M
Head of School, School of Architecture &amp; Design | Manipal University Jaipur  | Jul 2012 | Jan 2016 | 3Y 6M
Head of Department, Department of Architecture | MIT, Chhatrapati Sambhaji Nagar Dr. Babasaheb Ambedkar Marathwada University | May 2003 | Oct 2004 | 1Y 5M
Chairman, Board of Studies, School of Architecture &amp; Design | Manipal University Jaipur  | Jul 2015 | Jan 2022 | 6Y 6M
Member, Board of Studies, Dept. of Architecture | MIT, Chhatrapati Sambhaji Nagar Dr. Babasaheb Ambedkar Marathwada University | May 2002 | May 2004 | 2Y 0M
Member, Board of Studies, School of Architecture &amp; Design- continuing till date | Manipal University Jaipur  | Jul 2012 | Mar 2026 | 13Y 8M
Member, Board of Studies, Department of Fashion Design | Manipal University Jaipur  | Feb 2013 | Jun 2016 | 3Y 4M
Member, Board of Studies, Department of Planning | Manipal University Jaipur  | Feb 2013 | Jun 2018 | 5Y 4M
Member, Board of Studies, Department of Fine Arts | Manipal University Jaipur  | May 2014 | May 2023 | 9Y 0M
Member, Board of Studies, Department of Interior Design | Manipal University Jaipur  | Oct 2015 | May 2022 | 6Y 7M
Member, Board of Studies, Department of User Experience &amp; interaction Design- continuing till date | Manipal University Jaipur  | May 2024 | Mar 2026 | 1Y 10M
Chairman, Faculty Board of Faculty of Design | Manipal University Jaipur  | Oct 2021 | Dec 2024 | 3Y 2M
Member of Academic Council- continuing till date | Manipal University Jaipur  | Sep 2014 | Mar 2026 | 11Y 6M
Member of Executive Council | Indian Institute of Architects, Aurangabad, Maharashtra | Aug 2001 | Aug 2003 | 2Y 0M</t>
  </si>
  <si>
    <t>Biodiversity Fellowship- Supervisor  | Rs.60000 | Department of Science &amp; Technology, Rajasthan | Dec 2019 | Dec 2020 | 1Y 0M
Research on Stepwells of India | Rs.4,00,000 | Ministry of Culture, Government of India | Oct 2023 | Dec 2023 | 0Y 2M
Bridging Knowledge Cultures: The knowledge for Change Global Consortium on training of Community | 3000 dollars | Social Sciences &amp; Humanities Research Council, Canada | Mar 2020 | Mar 2022 | 2Y 0M</t>
  </si>
  <si>
    <t>ARCASIA Architects Regional Council Asia | As an expert represented India on Architectural Education in 2025
ASHRAE Headquarters, Atlanta GA, US | Leadership Programme – ASHRAE Chapter Leadership Academy Training
International Council on Monuments &amp; Sites | Expert Member – Sustainable Development Goals Working Group (SDGWG)
ASHRAE Headquarters, Atlanta GA, US | Student Activity Chair – ASHRAE Chapter Leadership Academy Training
IUCN World Heritage Programme | Member of Research-Practice Team, Jaipur – World Heritage Leadership Heritage Place Lab Initiative
University of Victoria, Canada | Guest Lecture – Community Engagement in Urban Renewal Process
UNESCO | Mentor Training – Community Based Participatory Research
Universiti Teknologi Malaysia | Moderator – 13th International Congress of Asian Planning Schools
International Council on Monuments &amp; Sites | Expert Member – Climate Change and Heritage</t>
  </si>
  <si>
    <t>Dean, Student Welfare, Admissions &amp; Sports, responsible for student welfare administration, admissions support, and sports-related leadership functions at Manipal University Jaipur. | Experience Certificate
Dean of Faculty, Faculty of Design, Manipal University Jaipur, responsible for academic and administrative leadership of the Faculty of Design. | Experience Certificate
Director, School of Architecture &amp; Design, Manipal University Jaipur, responsible for institutional and academic leadership of the School of Architecture &amp; Design | Experience Certificate
Head of School, School of Architecture &amp; Design, Manipal University Jaipur, responsible for academic administration and leadership of the school. | Experience Certificate
Head of Department, MIT, Chhatrapati Sambhaji Nagar, Dr. Babasaheb Ambedkar Marathwada University, responsible for departmental academic and administrative leadership. | Experience Certificate
Rector of Girls Hostel, MIT Aurangabad, Chief Superintendent  for exams, Chief Coodinator for annual social gathering, General Secretary, Alumni association, MIT | Experience Certificate</t>
  </si>
  <si>
    <t>Manipal University Jaipur | Chairman, Board of Studies, School of Architecture &amp; Design | Jul 2015 | Jan 2022
Dr. Babasaheb Ambedkar Marathwada University / MIT, Chhatrapati Sambhaji Nagar | Member, Board of Studies, Department of Architecture | May 2002 | May 2004
Manipal University Jaipur | Member, Board of Studies, School of Architecture &amp; Design - continuing till date | Jul 2012 | Mar 2026
Manipal University Jaipur | Member, Board of Studies, Department of Fashion Design | Feb 2013 | Jun 2016
Manipal University Jaipur | Member, Board of Studies, Department of Planning | Feb 2013 | Jun 2018
Manipal University Jaipur | Member, Board of Studies, Department of Fine Arts | May 2014 | May 2023
Manipal University Jaipur | Member, Board of Studies, Department of Interior Design | Jan 2015 | May 2022
Manipal University Jaipur | Member, Board of Studies, Department of User Experience &amp; Interaction Design - continuing till date | May 2024 | Mar 2026
Manipal University Jaipur | Chairman, Faculty Board, Faculty of Design | Oct 2021 | Dec 2024
Manipal University Jaipur | Member, Academic Council - continuing till date | Sep 2014 | Mar 2026
Indian Institute of Architects, Aurangabad, Maharashtra | Member, Executive Council | Aug 2001 | Aug 2003
Dr. Babasaheb Ambedkar Marathwada University, Chhatrapati Sambhaji Nagar | Senate Member | Jan 2001 | Jan 2006</t>
  </si>
  <si>
    <t>Academic Leadership and Institutional Administration- still serving | Manipal University Jaipur | Jul 2012 | Mar 2026 | Served as Professor and Former Dean, Faculty of Design. Also held key leadership positions including Head, School of Architecture &amp; Design; Director-In-Charge, School of Architecture &amp; Design; Chairperson, Board of Studies in Architecture; and Member, Aca
Departmental Leadership and Academic Administration | MIT, Aurangabad  | Aug 1994 | Jul 2012 | Served as Head of Department of Architecture, Co-ordinator for P.G. Programme, Chief Superintendent of Examination, Rector of Girls’ Hostel, In-charge of Student Council, General Secretary of Alumni Association, and Chief Co-ordinator for Annual Social Ga
Academic Governance and Statutory Responsibilities- still serving in MUJ | Dr. Babasaheb Ambedkar Marathwada University &amp;  Manipal University Jaipur | Aug 1994 | Mar 2023 | Served as Senate Member, Member of Adhoc Board of Studies in Architecture and Textile Design, Member of Academic Council, and Chairperson of Board of Studies in Architecture. Contributed to curriculum development, academic regulation, and university gover
Research Guidance and International Research Collaboration | MIT Aurangabad, Manipal University Jaipur / UNESCO K4C Consortium / University of Canada | Aug 1994 | Mar 2023 | Guided 10 postgraduate theses and 8 Ph.D. scholars, with 3 Ph.D. completions. Served as Supervisor for UNESCO Knowledge for Change Consortium, IAESTE students, and DST biodiversity fellowship. Completed a research project as Co-PI with the University of C
Urban Planning and Development Planning | MIT, Aurangabad  | Aug 1994 | Jul 2012 | Served as Team Leader for City Development Plans of Akot and Amrawati. Demonstrated expertise in urban planning, development strategy, and city-level planning initiatives.
Heritage Conservation | MIT, Aurangabad  | Aug 1994 | Jul 2012 | Served as Team Leader for conservation of four forts of Maharashtra, namely Paranda Fort, Naldurg Fort, Ausa Fort, and Mahur Fort. Demonstrated leadership in heritage conservation and cultural resource management
Green Buildings and Energy Efficiency | MIT, Aurangabad  | Aug 1994 | Jul 2012 | Worked as team member in energy audits for major public buildings including Mantralaya Mumbai, Government Administrative Building Mumbai, High Court Aurangabad, and High Court Nagpur. Also contributed to green building projects including Marathwada Autocl
Bamboo Advocacy and Standards Development- still continuing  | Manipal University Jaipur | Aug 2012 | Mar 2026 | Founding Member of India Bamboo Forum, Expert Member for Bureau of Indian Standards for Bamboo Handbook, and Expert Member on NITI Aayog subgroup on Bamboo. Demonstrated leadership in bamboo advocacy, standards formulation, and sustainable materials promo
Architectural Practice and Design Leadership | Consultancy Cell of MIT, Aurangabad ,  &amp; Independent Professional Practice                        | Aug 1994 | Jul 2012 | Worked as Architect and Team Leader for multiple architectural and planning projects including ISKCON temples at Shri Ganganagar and Jhunjhunu, City Palace Jaipur garden, Institute of Sericulture at Takli, hostel buildings at MIT Aurangabad, MIT Polytechn
Professional and Institutional Leadership in Architecture &amp; Design &amp; Planning Education | Manipal University Jaipur / MIT Aurangabad | Aug 1994 | Mar 2026 | Demonstrated over 30 years of professional experience, 30 years of undergraduate teaching, 20 years of postgraduate teaching, and 20 years of research experience. Recognised through multiple national and international awards for excellence in architecture
Expert : still continuing  | NAAC- National Assessment and Accreditation Council | Jul 2024 | Mar 2026 | Inspected many universities/institutions  for NAAC accreditation</t>
  </si>
  <si>
    <t>Guide (3)</t>
  </si>
  <si>
    <t>Rector, Girls Hostel | MIT Aurangabad | Served as Rector of the Girls’ Hostel for a long duration, contributing to student welfare, residential supervision, discipline, mentoring, and overall support for young students’ development. | Aug 1994 | Jul 2012 | 17Y 10M
Supervisor for IAESTE Students - still continuing  | Manipal University Jaipur | Supervised students under IAESTE, supporting academic guidance, international exposure, mentoring, and youth capacity building. | Jan 2014 | Mar 2026 | 12Y 2M
General Secretary, Alumni Association | MIT, Aurangabad  | Served as General Secretary of the Alumni Association, fostering alumni-student linkage, mentorship opportunities, and institutional networking beneficial to student growth and youth development. | Aug 2003 | Aug 2008 | 5Y 0M
Student Welfare and Holistic Student Development- continuing till date  | Manipal University Jaipur | Leading student welfare and support systems for nearly 18,000 students at Manipal University Jaipur; revised the DoT and Scholarship Policies; and initiated measures to strengthen students’ emotional well-being and holistic development. | Jan 2025 | Mar 2026 | 1Y 2M</t>
  </si>
  <si>
    <t>Learn BPE One-day Workshop | Jaipur, India | Convener  | Jan-2017
Training -National Programme for Capacity building for Architects &amp; Engineers for Earthquake Resistant Structures  | Aurangabad , Maharashtra | Convenor | Jun-2006
International Conference on Socially Conscious Built Environments | Jaipur, India | Conference Chair | Nov-2025
International Conference on Waste Management  | Jaipur, India | Conference Chair | Oct-2018
Executive Development Programme: Bamboo Renaissance | Jaipur, India | Convenor | Sep-2023
Faculty Development Programme on Sculpting Minds: Modern approaches to Architecture &amp; Design Education | Jaipur, India | Convenor | Jul-2023</t>
  </si>
  <si>
    <t xml:space="preserve">Technical: Strong advocate for integrating technology in education,
Experienced in AI-driven design methodologies, digital
pedagogy, and smart solutions in architecture, Design and
planning., Proficient in Digital technology. Done online courses in AI,
published research papers on Role of AI in architecture &amp;
planning
Managerial Skills
1. Ability to anticipate issues
and problems
Managerial: Strategic Planner: Led Faculty of Design at MUJ for 13 years,
introducing innovative academic programs and
interdisciplinary collaborations., Resource Generation: Secured biodiversity research grants
(DST) and international funding for research and institutional
development., Crisis Management: As Dean of Student Welfare, Admissions
&amp; Sports, manages 16,000 students, ensuring smooth
operations and institutional excellence., Financial Expertise: Experienced in budgeting, revenue
generation, and fiscal control for large-scale educational
programs.
Corporate: Trained by UNESCO as Mentor for CBPR &amp; leading University
as Hub coordinator for community-based participatory
research projects in urban planning, heritage conservation,
and sustainability, Worked with NITI Aayog, AICTE, UPSC, and BIS to align
education with national development goals. Team member in ISO, Developed inclusive and affordable curriculum to ensure
wider participation in higher education during the tenure as
Dean, Faculty of Design.
Leadership: Motivational Leader: Mentored faculty, PhD scholars, and
students, creating a culture of academic excellence,
research, innovation and consultancy, Institution Builder: Elevated MUJ Faculty of Design to 33rd
rank in NIRF (Architecture) in 2024 in 13 years., Strong advocate for transdisciplinary education, communitydriven
research, and policy-oriented academic frameworks., As a NAAC assessor and policy advisor, understands the
importance of structured yet adaptive leadership.
Interpersonal: Established academic partnerships with cultural and policy
national &amp; International institutions to enhance research and
learning. Initiated institutional membership for INTACH,
ICOMOS, World Design Organization., Regularly interacts with senior government officials,
policymakers, and academic leaders. Speaks at national and
international conferences on sustainability, smart cities, and
inclusive education. Represented India on Education
committee of ARCASIA, Committee members of UPSC, AICTE, CoA, DST, NITI Aayog,
BIS, and NAAC Assessor. Recognized as an IGBC Fellow and a
thought leader in sustainable design and urban planning.
Member of Governing Council of Indian Building Congress.
Fellow of Institution of T
Description: Fellowships
Fellow of Institute of Town PlannersSince: 02/02/2019Status: Professional / Academic Body Membership
IGBC Fellow AwardAwarded by: Indian Green Building Council (IGBC)Year: 2022
Biodiversity Fellowship SupervisorFunding agency: Department of Science &amp;amp; Technology, RajasthanDuration: 12 monthsGrant: ₹60,000
Awards / Honours
Women Scientist AwardAwarded by: Department of Science and TechnologyYear: 2022
IGBC Fellow AwardAwarded by: IGBCYear: 2022
Smt. Satya Goel Memorial AwardAwarded by: Indian Building CongressYear: 2021
Indo Pacific Architecture Excellence AwardAwarded by: Global Achievers FoundationsYear: 2021
Education Leadership AwardAwarded by: Dewang Mehta FoundationYear: 2019
Best Presentation AwardAwarded by: University of VictoriaYear: 2018
Global Outreach Education AwardAwarded by: Rajasthan EducationYear: 2018
Distinguished Faculty in ArchitectureAwarded by: Venus International FoundationYear: 2017
Asia Pacific Global AwardAwarded by: Global Achievers FoundationYear: 2017
International Collaboration / MoUs
Quocent Sdn. Bhd., Malaysia &amp;mdash; Faculty of Design &amp;mdash; 2022
University of the Creative Arts, United Kingdom &amp;mdash; Faculty of Design &amp;mdash; 2021
University Iuav di Venezia, Italy &amp;mdash; Faculty of Design &amp;mdash; 2021
Passivhaus Institut GmbH, Germany &amp;mdash; Faculty of Design &amp;mdash; 2021
ECOLEBLUE Global Design, Paris &amp;mdash; Faculty of Design &amp;mdash; 2017
International Academic Exposure / Collaboration
&amp;nbsp;
Expert Member, International Council on Monuments &amp;amp; SitesArea: Sustainable Development Goals Working Group (SDGWG)Duration: 22/03/2022 to 22/03/2024
Architect / Student Activity Chair, ASHRAE Headquarters, Atlanta, USAArea: ASHRAE Chapter Leadership Academy TrainingDuration: 01/03/2024 to 02/03/2024
Leadership Program, ASHRAE Headquarters, Atlanta, USAArea: ASHRAE Chapter Leadership Academy TrainingDuration: 01/03/2024 to 02/03/2024
Expert Member, International Council on Monuments &amp;amp; SitesArea: Climate Change and HeritageDuration: 23/03/2023 to 23/03/2024
Member, International Centre for the Study of the Preservation and Restoration of Cultural PropertyArea: World Heritage Leadership LabDate: 09/08/2023
World Heritage Leadership / Heritage Place Lab initiative, IUCN World Heritage ProgramRole: Member of Research-Practice Team, JaipurDuration: 13/09/2021 to 13/09/2022
Guest Lecture, University of Victoria, CanadaTopic: Community engagement in Urban Renewal ProcessDuration: 18/09/2018 to 19/09/2018
Mentor Training, UNESCOArea: Community Based Participatory ResearchDuration: 01/01/2018 to 06/07/2018
Moderator, Universiti Teknologi MalaysiaEvent: 13th International Congress of Asian Planning SchoolsDuration: 12/08/2015 to 14/08/2015
Presenter, K4C Hubs, BarcelonaTopic: Higher Education and Community Engagement in IndiaDate: 16/05/2022
</t>
  </si>
  <si>
    <t>Dr. Sandeep Sancheti | Vice President, Elsevier, India,  Ex-Vice Chancellor Manipal University Jaipur  | sandeepsancheti@gmail.com | 8003599901</t>
  </si>
  <si>
    <t>Dr. G. K. Prabhu | Ex Vice Chancellor Manipal University Jaipur, Vice Chancellor of Sikkim Manipal University  | gk.prabhu@smu.edu.in | 9845216840</t>
  </si>
  <si>
    <t>Dr. Meenakshi Dhote | Dean, School of Planning &amp; Architecture, New Delhi | m.dhote@spa.ac.in | 9313508547</t>
  </si>
  <si>
    <t>25-Mar-26 03:09 PM</t>
  </si>
  <si>
    <t>Rajendra Baburao Magar</t>
  </si>
  <si>
    <t>rajendramagar69@gmail.com</t>
  </si>
  <si>
    <t>1 | Pune SSC Board | New English School Kutare Chiplun, Maharashtra | 73.10 | 0.00 | 1985
3 | MSBTE | Govt. Polytechnic, Ratnagiri | 67.00 | 0.00 | 1988
4 | Shivaji University, Kolhapur | KBP College of Engineering Satara, Maharashtra | 60.91 | 0.00 | 1991
5 | Dr Babasaheb Ambedkar Marathwada University Aurangabad  | SGGS College of Engineering and Technology, Nanded, Maharashtra | 65.13 | 0.00 | 1996
6 | Indian Institute of Technology, Bombay | Indian Institute of Technology, Bombay | 0.00 | 0.00 | 2011</t>
  </si>
  <si>
    <t>SGGS College of Engineering and Technology Nanded  | Lecturer Part time | Jul 1994 | Apr 1996 | 1Y 9M
Agnel Polytechnic, Vashi | Lecturer (Regular (Approved) by DTE, Maharashtra, Ref: 10 NG/Faculty Approval/2013/792/10 Oct 2013 Equivalent to Degree as per Govt Gazette AICTE NEW DELHI, FRIDAY, MARCH 1, 2019; Experience Considered by University of Mumbai) | Jul 1996 | Aug 2004 | 8Y 1M
Agnel Polytechnic, Vashi | Lecturer (Sr Scale) Civil Engineering (Regular (Approved) by DTE, Maharashtra, Ref: 10 NG/Faculty Approval/2013/792/10 Oct 2013 Equivalent to Degree as per Govt Gazette AICTE NEW DELHI, FRIDAY, MARCH 1, 2019; Experience Considered by University of Mumbai) | Sep 2004 | Sep 2008 | 4Y 0M
Agnel Polytechnic, Vashi | Lecturer (Selection grade) Civil Engineering (Regular (Approved) by DTE, Maharashtra, Ref: 10 NG/Faculty Approval/2013/792/10 Oct 2013 Equivalent to Degree as per Govt Gazette AICTE NEW DELHI, FRIDAY, MARCH 1, 2019; Experience Considered by University of  | Oct 2008 | Apr 2010 | 1Y 6M
Agnel Polytechnic, Vashi | Training and placement officer  | Apr 2010 | Mar 2012 | 1Y 10M
Anjuman-I-Islams Kalsekar Technical Campus, School of Engineering and Technology, Panvel. | Professor and Head (Civil Engineering) - (Regular (Approved by University of Mumbai) Ref: No: CONCOL-IS/ECD/2012-13/43713 dated 1 Nov 2013) | Mar 2012 | Aug 2021 | 9Y 5M
Anjuman-I-Islams Kalsekar Technical Campus, School of Engineering and Technology, Panvel. | Professor and Vice -Principal (SoET) | Sep 2021 | Jan 2023 | 1Y 4M
Anjuman-I-Islams Kalsekar Technical Campus, School of Engineering and Technology, Panvel. | Professor &amp; I/c Principal  | Jan 2023 | Dec 2023 | 0Y 10M
Anjuman-I-Islams Kalsekar Technical Campus, School of Engineering and Technology, Panvel. | Professor &amp; Principal ( CTAU/SA/ICD/23-24/21407 Dated 12th Feb 2024 Regular (Approved by University of Mumbai)) | Dec 2023 | Apr 2026 | 2Y 3M</t>
  </si>
  <si>
    <t>31Y 6M</t>
  </si>
  <si>
    <t>Multi-time-step ahead daily intermittent reservoir inflow prediction by artificial intelligent techniques using lumped and distributed data | Journal of Hydrology Science Direct) | May-2012
Intermittent reservoir daily-inflow prediction using lumped and distributed data multi-linear regression models | Journal of Earth System Sciences  Indian Academy of Sciences | Dec-2011
Rainfall runoff models using adaptive neuro fuzzy inference system (ANFIS) for an intermittent river | International Journal of Artificial Intelligence (CESR) | Jan-2009
Soft computing tools in rainfall-runoff modeling. | ISH Journal of Hydraulic Engineering (Taylor and Francis) | Jun-2012
Prediction of unconfined compressive and Brazilian tensile strength of fiber reinforced cement stabilized fly ash mixes using multiple linear regression and artificial neural network | International Journal of Advances in Computational Design (Techno Press) | Jul-2017
Intermittent Reservoir Daily Inflow Prediction using Stochastic and Model Tree Techniques | Inst. Eng. India Ser. A(Springer) | Mar-2019
Assessing Roller Compacted Concrete using GGBS as Partial Cement Replacing Material for Application in Low Traffic Volume Road | International research Journal of multidisciplinary Technovation | Jul-2024
Multi Hazard Seismic Fragility of Very Long Span Cable Stayed Bridges with Tuned Mass Dampers: Parametric Study from 500 M To 700 M Pylons and Programmatic Validation | International Research Journal of Multidisciplinary | Jan-2026
Dynamic Analysis And Geometry Optimization Of Lightweight Tensegrity Modules: Prism, Tetrahedron, Octahedron, Icosahedron, And Expanded Variants | International Research Journal Of Multidisciplinary | Mar-2026
Integration BIM-GIS for regulating Urban Housing | Stochastic Modelling and Applications | Jan-2022</t>
  </si>
  <si>
    <t>Complex and Lightweight Tensegrity Structure Under Dynamic and Impact Loads; State of the Art | Lecture Notes in Civil Engineering Emerging Trends in Composite Structures, Springer  | AIKTC affiliated to University of Mumbai
Dynamic Response of Cable Stayed Bridge under seismic vulnerability Analysis: State of Art  | Lecture Notes in Civil Engineering Emerging Trends in Composite Structures, Springer | AIKTC, affiliated to University of Mumbai
Traffic Estimation and management using GIS Mapping | Lecture Notes in Civil Engineering Emerging Trends in Composite Structures, Springer | AIKTC affiliated to University of Mumbai
Design of New Green Building Using Indian Green Building Council Rating System | RILEM Springer  | AIKTC affiliated to University of Mumbai
Stability Analysis of Gravity Dam Using Finite Element Method and Particle Swarm Optimization Recent Trends in Civil Engineering | Lecture Notes in Civil Engineering Emerging Trends in Composite Structures, Springer | AIKTC affiliated to University of Mumbai</t>
  </si>
  <si>
    <t>Professor and Head of the Department  | AIKTC School of Engineering and Technology Panvel: Affiliated to University of Mumbai | Mar 2012 | Aug 2021 | 9Y 5M
Professor and Vice Principal | AIKTC School of Engineering and Technology Panvel: Affiliated to University of Mumbai | Sep 2021 | Jan 2023 | 1Y 4M
Professor and I/c Principal  | AIKTC School of Engineering and Technology Panvel: Affiliated to University of Mumbai | Mar 2023 | Dec 2023 | 0Y 9M
Professor and Principal  | AIKTC School of Engineering and Technology Panvel: Affiliated to University of Mumbai | Dec 2023 | Apr 2026 | 2Y 4M
Dean (Dean Academics Additional Responsibility) | AIKTC School of Engineering and Technology Panvel: Affiliated to University of Mumbai | Mar 2012 | Oct 2021 | 9Y 7M</t>
  </si>
  <si>
    <t>Development of IoT Based Intelligent system for Real Time Soil and Crop Optimization (DST Proposal Submitted) | 27.74 Lakh | DST (Submitted) | Feb 2026 | Feb 2026 | 0Y 0M</t>
  </si>
  <si>
    <t>J-WEL Massachusetts Institute of Technology (MIT), Cambridge USA, global Membership | Workshop on Architectures of Learning: A Leadership Program March 13 to March 16, 2023</t>
  </si>
  <si>
    <t>Dean Academics: Established CAAA, CiTeL and the Centre for Value Added Courses, and introduced a rubric-based academic audit from pre-term to post-result stages, strengthening OBE and quality processes. The initiative, now in Version 3 | Dean Academics
IQAC  Head:Led two NAAC cycles, NIRF participation, AQAR submission, and NBA preparation; organised national and international conferences, conducted NEP 2020 awareness sessions, and secured ISO 9001:2015 and ISO 14001:2015 certifications. | IQAC Head
Head of the Department:Introduced the PG programme in Construction Engineering and Management, established the PhD Research Centre in Civil Engineering, strengthened laboratories, academic planning and faculty development, and guided prize-winning student | Professor and Head appointment letter
Principal:Led UGC autonomy, introduced new AI/DS and PG programmes, implemented NEP 2020, instituted mentorship and inter-departmental academic audit, supported CiTeL, CAAA, incubation and library automation, and launched MIT-inspired learning initiatives | Appointment letter Principal
Chairman, Board of Studies in Civil Engineering and Member of the Academic Council:Contributed to CBCGS revisions under R-12, R-16 and R-19, NEP 2020 curriculum design, result moderation, staff selection, Academic Council work in autonomous institutes, | University letter of Chairman BSO</t>
  </si>
  <si>
    <t>University of Mumbai  | Member of the Board of Studies in Civil Engineering  | Sep 2017 | Aug 2022
University of Mumbai  | Chairman Board of Studies in Civil Engineering  | Sep 2022 | Aug 2027
University of Mumbai  | Member of the Academic Council   | Sep 2022 | Aug 2027
University of Mumbai  | Member of the Research and Recognition Committee | Sep 2022 | Aug 2027
University of Mumbai  | Member of the Board of Studies in Civil Engineering | Jan 2019 | Jan 2024
K J Somaiya Polytechnic Vidyavihar Mumbai | Member of the Board of Studies in Civil Engineering | May 2018 | Jan 2025
Amity University Mumbai | Board of studies in civil Engineering  | Jul 2019 | Jan 2024</t>
  </si>
  <si>
    <t>ISO Certifications | AIKTC Parent Institute | Oct 2020 | Apr 2026 | Obtained ISO 9001-2015 certification for quality management system for systems and procedures as well as IS 14001-2015 for environmental management system.
Assessment and accreditation procedures | Anjuman-I-Islam’s Kalsekar Technical Campus, Panvel, Affiliated to University of Mumbai | Oct 2020 | Apr 2026 | Obtained NAAC Accreditation 1st &amp; 2nd Cycle ( 30 January 2025 to 29 January 2030)
Autonomy | Anjuman-I-Islam’s Kalsekar Technical Campus, School of Engineering And Technology, Panvel. | Dec 2023 | Apr 2026 | Granted Academic Autonomy by UGC for Five years (2025-2030)</t>
  </si>
  <si>
    <t>National Level Intercollegiate 32 hours Hackathon, titled, Algorithm 7.0 | Anjuman-I-Islam’s Kalsekar Technical Campus, Panvel, Affiliated to University of Mumbai | 37 teams shortlisted out of 106 registered teams. The teams worked on digital solutions for 9 problem statements based on 17 United Nations SDGs. | Mar 2023 | Mar 2023 | 0Y 0M
National Level Intercollegiate 32 hours Hackathon, titled, Algorithm 8.0 | Anjuman-I-Islam’s Kalsekar Technical Campus, Panvel, Affiliated to University of Mumbai | 46 teams shortlisted out of 120 registered teams. The teams worked on digital solutions for 11 problem statements based on Open Source Tools and Technology. | Mar 2024 | Mar 2024 | 0Y 0M
National Level Intercollegiate 32 hours Hackathon, titled, Algorithm 9.0 | Anjuman-I-Islam’s Kalsekar Technical Campus, Panvel, Affiliated to University of Mumbai | 65 teams shortlisted out of 185 registered teams. The teams worked on digital solutions for problem statements based on AI in (Healthcare, Education, Cyber Security, Open Innovation). | Feb 2025 | Feb 2025 | 0Y 0M
Internal Smart India Hackathon | Anjuman-I-Islam’s Kalsekar Technical Campus, Panvel, Affiliated to University of Mumbai | To create awareness about SIH, a targeted campaign was carried out, primarily focusing on students from the Computer Engineering, ECS, and Electrical branches. A total of 35 teams registered and participated. | Sep 2023 | Sep 2023 | 0Y 0M
National Level Technical Project Competition Technoscope 2K2024  | Anjuman-I-Islam’s Kalsekar Technical Campus, Panvel, Affiliated to University of Mumbai | Total 168 teams have been participated of various 14 domains. | Mar 2024 | Mar 2024 | 0Y 0M
“ Pitch Carnival competition ” under Incubation Centre  | Anjuman-I-Islam’s Kalsekar Technical Campus, Panvel, Affiliated to University of Mumbai | Show case start ups ideas | Feb 2026 | Feb 2026 | 0Y 0M</t>
  </si>
  <si>
    <t>International Conference On Innovative Teaching And Exuberant Learning (I-Citel)  | Anjuman-I-Islam’s Kalsekar Technical Campus, Navi Mumbai, Maharashtra, India in collaboration with School of Dentistry and Medical Sciences, Charles Sturt University, Australia and Universitas Muhammadiyah Sumatera Utara, Indonesia | Conference CO-Chair and Advisory Committee Member | Jun-2023
Advancing Pedagogy Through Innovation: iCiTeL-2.0 – The 2nd International Conference on Innovative Teaching and Exuberant Learning | Anjuman-I-Islam’s Kalsekar Technical Campus, Navi Mumbai, Maharashtra, India  | Conference CO-Chair | Sep-2025
 International Conference on Artificial Intelligence in Engineering, Healthcare, and Sciences (ICAIEHS–2025) | Anjuman-I-Islam’s Kalsekar Technical Campus, Navi Mumbai, Maharashtra, India  | General Conference Co-Chair | Jun-2025</t>
  </si>
  <si>
    <t>Technical: Promoted ICT-enabled teaching through tools such as Google Classroom, Moodle, Quizizz, Kahoot, ChatGPT, SketchUp and AutoCAD, alongside library automation, Turnitin, academic audit, OBE and appraisal systems to strengthen teaching, learning and governance, I use technology confidently in academic and administrative work, especially for teaching-learning, academic monitoring, documentation, library systems, communication, and quality assurance.
Managerial: I plan ahead for major academic and administrative requirements such as accreditation, autonomy, NEP 2020 implementation, quality assurance, and curriculum reform by identifying needs early, setting priorities, and ensuring coordinated execution, Supported the planned development and optimum use of academic, infrastructural, and institutional resources through laboratory modernisation, incubation, quality initiatives, student support, innovation activities, and campus-wide facility expansion, Managed NAAC, UGC autonomy, NEP 2020, academic audit, curriculum reform, and AQAR submission alongside key leadership roles through sustained focus, advance planning, coordinated execution, and timely institutional action, Handled financial planning through budgeting, prioritisation, revenue-related decisions, and fiscal control, aligning resources with accreditation, quality, NEP 2020, research, faculty needs, student support, infrastructure, institutional sustainability
Corporate: My engagement with the built environment has deepened my understanding of community needs in infrastructure, housing, sustainability, employability, and inclusive urban development, and the role of higher education in addressing these priorities., My work in the built environment has strengthened my understanding of national challenges in infrastructure, housing, sustainability, and skilled manpower, and of higher education’s role in addressing them through curriculum, research, innovation, and SDG, I understand curriculum development as a process that must be relevant, inclusive, flexible, and learner-centred. In NEP 2020 implementation, I have supported experiential learning, skill development, wider participation, and meaningful access for learner
Leadership: As Principal, I have engaged faculty, students, and parents through orientation and awareness programmes on academic planning, NEP 2020, curriculum reform, career growth, discipline, and institutional values, helping build trust, participation, commitment, Across my leadership roles, I have advanced institutional goals through academic excellence, quality improvement, innovation, inclusive growth, research promotion, and responsible governance, with a clear commitment to society and national development., Across my academic and administrative roles, I have aligned quality assurance, accreditation, autonomy, curriculum reform, technology, research, and student development with both immediate priorities and the long-term growth of the institution., I lead by taking direct responsibility for key institutional processes, working closely on quality assurance, NAAC, autonomy, academic reform, and academic audit, while introducing suitable practices inspired by wider leadership exposure, including at MIT
Interpersonal: I have helped build national and international collaborations through MoUs and partnerships supporting exchange, internships, training, research, innovation, and entrepreneurship, strengthened through incubation, IIC, ISRO linkages, industry initiatives, I have extensive experience of engaging senior university authorities, statutory bodies, regulators, accreditation teams, and stakeholders in both large forums and one-to-one settings, presenting academic and institutional matters with clarity ,confidence, I remain actively engaged with professional bodies in Civil Engineering and higher education through recognised memberships, journal reviewing, invited lectures, conferences, faculty development programmes, advisory roles, external expert responsibility
Description: 1:&amp;nbsp;Award for Excellence in PhD thesis work (best PhD thesis) for the years 2010-2012 for the outstanding research contributions in Civil Engineering at IIT Bombay.
2: &amp;nbsp;Govt. of India - GATE Scholarship for Postgraduate studies (1994-96)
3: Developed Graphical User Interface (GUI) Software as a part of a Ph.D. thesis for Koyna Dam as a real-time reservoir inflow prediction (practical in use). Highly appreciated by the Govt. of Maharashtra, and a certificate has been issued by the Executive Engineer, Koyna Dam.
4: One PhD candidate received National Award, first prize in the PhD category, held on National Science Day for the year 2018 from Department of Science and Technology, Government of India
5: Appointed by CIDCO Management as an External expert Member on the Evaluation Committee for the construction of the Pradhan Mantri Awas Yojna (PMAY) Housing Scheme, Navi Mumbai.
6: Elected as a management committee member of the Institution of Engineers (IEI), India, Navi Mumbai Centre.
7:Member of the Board of Research (R&amp;amp;D Committee), Sant Gadge Baba Amravati University, Amravati.
8:Member of the Board of Studies in Civil Engineering for the University of Mumbai since 2017.
9:Chairman of the Board of Studies in Civil Engineering at the University of Mumbai for a Five-Year Term (2022-2027). Member of the Academic Council and Research Recognition Committee, University of Mumbai.
10:Board of Studies member in Civil Engineering at Amity University Mumbai.&amp;nbsp;
11:Visited Massachusetts Institute of Technology (MIT), Boston, USA, as a part of a delegation from Anjuman-I-Islams in March 2023 to attend leadership program/workshop Architecures of Learning.
12: Academic Council and governing body member as a vice chancelleor nominee on various autonomous Colleges affilated to the University of Mumbai.
&amp;nbsp;
&amp;nbsp;
&amp;nbsp;
&amp;nbsp;</t>
  </si>
  <si>
    <t>Prin. (Dr.) Ajay Bhamare | Pro-Vice-Chancellor, University of Mumbai | pvc@fort.mu.ac.in | 9833552608</t>
  </si>
  <si>
    <t>Dr. Prasad Mahadeo Karande | Registrar, University of Mumbai, | registrar@fort.mu.ac.in | 9167546776</t>
  </si>
  <si>
    <t>Dr. K. K. Sangle | Dean Academics Programs and Registrar, VJTI, Mumbai | registrar@vjti.ac.in | 9833919187</t>
  </si>
  <si>
    <t>26-Mar-26 08:56 PM</t>
  </si>
  <si>
    <t>Dr. Jamaleswara Kumar Palakollu</t>
  </si>
  <si>
    <t>pjamaleswarakumar@gmail.com</t>
  </si>
  <si>
    <t>6 | Andhra University, Visakhapatnam, Andhrapradesh | Andhra University, Visakhapatnam, Andhrapradesh | 0.00 | 0.00 | 2016
5 | JNTUniversity, Hyderabad | JNTUniversity ( Campus ),  Hyderabad | 70.00 | 0.00 | 2002
4 | Institute of Engineers India, Kolkata | Institute of Engineers India, Kolkata | 62.00 | 0.00 | 1999
3 | SBTET, Hyderabad | Sir CR Reddy College, Eluru | 65.00 | 0.00 | 1991</t>
  </si>
  <si>
    <t>KL University, Guntur, Andhra Pradesh | Asso. Professor &amp; Ass0. Dean Quality | May 2016 | May 2018 | 2Y 0M
Raghu Group of Engineering Colleges | Professor &amp; Dean Quality | Jun 2018 | Sep 2024 | 6Y 3M
Pydah College of Engineering, Visakhapatnam, AP | Asso. Professor &amp; Head | Nov 2015 | Apr 2016 | 0Y 5M
Praveenya Institute of Marine Engineering college (PRIME) – Visakhapatnam | Asso. Professor &amp; Incharge HOD | Jun 2010 | Oct 2015 | 5Y 4M
Sanketika Vidya Parishad Engineering College,   Visakhapatnam. | Asst. Professor | Dec 2004 | May 2010 | 5Y 5M</t>
  </si>
  <si>
    <t>19Y 9M</t>
  </si>
  <si>
    <t>Multi Objective optimization of Drilling performance of Aluminum Metal Matrix composites using Grey Analysis  | Journal of The Institution Engineers (India) : Series C (Accepted for publication)  May 2024 | May-2024
Analysis of Optimum Compositions of Stir Casted AMC Composites Based on Lm6alloy Reinforced With Alumina | 2nd International Conference on Advanced Materials and Manufacturing Processes (ICAMMP-2023)" during 3rd and 4th March 2023 orgnised by JNTU V, Gurajada Vizianagaram, (JNTUGV), Andhra Pradesh, India. | Mar-2023
Experimental investigation and surface quality parameters optimization In WEDM machining of D-series tool steels | Journal of Advances in Materials and Processing Technologies.  (September 2022). | Sep-2022
Multi-response Optimization of Machining Characteristics using MQL Through GRA and TOPSIS | Sustainable Machining strategies for Better performance (Lecture Notes in Mechanical engineering Book series) (September 2021) | Sep-2021
Promoting Quality culture in HEIs through Innovative Practices in teaching &amp; Learning methods in context of Post Covid-19 Pandemic – a case study of intervention and implementation. | Presented in 2 days e - National conference on Innovative Mechanisms And Standards For Assuring Quality In Higher Education Institutions at KL University ( January 2021).  | Jan-2021
Sustainability Analysis of Cutting Fluids in Minimum Quantity Lubrication of Machining Operations |  Presented in 2-days e - National Conference on Sustainable Machining strategies for better performance at NITTE, Karnataka ( November 2020) | Nov-2020
Fabrication and Characterization of Az91e Hybrid Metal Matrix Composites | International Journal of Innovative Technology and Exploring Engineering (IJITEE) (May 2020) | May-2020
Experimental Investigations in Turning of Steel Alloy under Different Lubrication Conditions | Springer  - Recent Advances in Material Sciences  ( 2019 ) | Oct-2019</t>
  </si>
  <si>
    <t>Professor &amp; Director IQAC NAAC | Symbiosis Skills &amp; Professional University, Pune | Nov 2024 | Present | 1Y 5M
Dean Quality &amp; Academics | Raghu Group of Engineering Colleges, Visakhapatnam, AP | Jun 2018 | Oct 2024 | 6Y 4M
Associate Dean Quality | KL University, Guntur, Andhra Padesh | May 2016 | May 2018 | 2Y 0M</t>
  </si>
  <si>
    <t>ERP  Implementation – Consultancy project  | 300000 | Flash Forge India Limited, Visakhapatnam  | Jan 2015 | Jun 2015 | 0Y 5M
Better surface and accurate operations on CNC Lathe and Milling Machines | 900000-00 | AICTE - MODROB | Sep 2007 | Jun 2010 | 2Y 9M</t>
  </si>
  <si>
    <t>Shers Management  Sdn. Bhd., Singpore | ERP Consultant ( SAP-MM ) /  Faculty
Shers Management  Sdn. Bhd.,  Kuala Lumpur, Malaysia. | ERP Consultant ( SAP-MM ) /  Faculty</t>
  </si>
  <si>
    <t>DIrector / Dean - Quality  | Leadership</t>
  </si>
  <si>
    <t>KL University, Guntur | BOS &amp; Research committe member | Oct 2016 | May 2018
Raghu Group of Engineering Colleges, Visakhapatnam, AP | College UGC, AICTE, BOS, Academic Council , Grievance Redressal Committee, Finance Committee and NAAC  | Dec 2018 | Oct 2024
Symbiosis Skills &amp; Professional University, Pune | BOS , Research committe member, Grievence &amp; Redressal Committe, IQAC-NAAC | Dec 2024 | Mar 2026</t>
  </si>
  <si>
    <t>IQAC - NAAC ( Associate Dean - Quality ) | KL University, Guntur | May 2015 | May 2018 | 2nd Cycle of NAAC Complted got NAAC A++
NBA, IQAC - NAAC ( As Dean - Quality ) | Raghu Group of Engineering Colleges, Visakhapatnam, AP | Jun 2018 | Oct 2024 | 2nd Cycle implemented go A+ grade
NIRF, QS Rankings, IQAC - NAAC ( Director - Quality - IQAC / NAAC ) | Symbiosis Skills &amp; Professional University, Pune | Nov 2024 | Mar 2026 | Got NIRF No. 01 rank among Skilled Universities,  India</t>
  </si>
  <si>
    <t>Guide (1)</t>
  </si>
  <si>
    <t>Skill Development Programms | Symbiosis Skills &amp; Professional University, Pune | Hackathons &amp; Coding Challenges ( Through Skill India ) | Sep 2025 | Sep 2025 | 0Y 0M
International Conference - Management | Symbiosis Skills &amp; Professional University, Pune | International Conference - Management ( USA ) | Jan 2025 | Jan 2025 | 0Y 0M</t>
  </si>
  <si>
    <t>Technical: Throughout my academic and administrative career, I have actively promoted the integration of digital tools, data-driven systems, and emerging technologies to enhance teaching-learning processes, research, and institutional governance. By encouraging the , I regularly utilize Learning Management Systems (LMS), data analytics tools, e-governance platforms, and digital documentation systems to enhance efficiency, transparency, and decision-making. My experience in handling accreditation processes, institution
Managerial: As per my experience in diffrenet Universities, I have a strong ability to anticipate potential issues by analyzing institutional data, trends, and regulatory requirements. I proactively develop strategic plans, including risk mitigation and contingency m, I am having strengths in optimal utilization of institutional opportunities aligned with National Institutional Ranking Framework. I ensure effective and transparent allocation of resources to priority areas, maximizing outcomes and supporting sustainable, Myself  work effectively under pressure by maintaining focus, prioritizing tasks, and using structured planning to meet tight deadlines. My experience with time-bound processes such as National Assessment and Accreditation Council and National Institution, When I was in KL University &amp; Raghu Group, I have a sound understanding of financial management, including budgeting, revenue generation, and effective fiscal planning to support institutional goals. I ensure prudent financial control and optimal utilizat
Corporate: I have the ability to identify community needs in key sectors, particularly in the built environment, through stakeholder engagement, field insights, and data-driven assessment. I align academic and institutional initiatives to address these needs by prom, I have a clear understanding of national challenges such as sustainable development, urbanization, and skill gaps, particularly in the built environment sector. I align higher education initiatives to address these through industry-integrated learning, re, As A Director IQAC, experiwnce in Academics I have a strong understanding of curriculum development issues, particularly in ensuring wide participation and social inclusion through flexible, multidisciplinary, and skill-oriented frameworks. I promote incl
Leadership: I effectively motivate a diverse group of stakeholders by fostering collaboration, clear communication, and a shared vision for institutional growth. Through inclusive leadership aligned with National Assessment and Accreditation Council practices, I enco, Myself deeply committed to advancing the mission and goals of the organization through strategic planning, quality initiatives, and continuous improvement. I align my efforts with institutional priorities and national frameworks such as National Instituti, At Symbiosis Skills &amp; Professional University, we possess a strong ability to think strategically and innovatively by analyzing trends, anticipating future needs, and aligning initiatives with institutional goals. I maintain a broad perspective by integra, Through a consultative and Innovative  approach, I actively engage stakeholders, encourage collaboration, and align initiatives with frameworks such as National Assessment and Accreditation Council to achieve shared institutional goals.
Interpersonal: I myslef  have significant experience in developing and executing national and international collaborative arrangements through strategic partnerships with academic institutions, industry, and research organizations. These collaborations have facilitated , My experience in engaging with leadership and regulatory bodies such as National Assessment and Accreditation Council and National Institutional Ranking Framework enables me to communicate ideas clearly, influence decisions, and build consensus., Myself is Professional Member and Vizag Production head of Institute of Engineers India. And also am an active member of various professional bodies and academic associations, contributing to knowledge exchange, policy discussions, and professional develo
Description: International Exposure of Singpore, Malaysis &amp;amp; Srilanka. I got Best Teacher and Paper awards.&amp;nbsp;
Dr PJ Kumar serves as an Executive Member of the Production Division at Institution of Engineers (India), Visakhapatnam Chapter, and holds professional memberships with Indian Institution of Industrial Engineering and Society of Automotive Engineers India.
Dr. Kumar appointed as a Quality Leader by Andhra Pradesh State Council of Higher Education, contributing to quality enhancement initiatives in higher education institutions.
Dr. Kumar holds two patents in the areas of renewable energy systems for vehicles and medicament delivery systems, and has published 34 research papers in national and international journals and conferences. He has also successfully completed consultancy projects for industries and MODROB-funded institutional projects.
&amp;nbsp;
My&amp;nbsp; international exposure includes working as an SAP Consultant with Shares Sdn. Bhd., Kuala Lumpur, Malaysia, and contributing to SAP support projects in Singapore.</t>
  </si>
  <si>
    <t>27-Mar-26 04:09 PM</t>
  </si>
  <si>
    <t>Shashikant Mahadev Nagargoje</t>
  </si>
  <si>
    <t>goje.shashipriya@gmail.com</t>
  </si>
  <si>
    <t>1 | SSC Board | New English School Bedag | 75.06 | 0.00 | 1998
3 | MSBTE | Walchand College of engineering sangali | 72.77 | 0.00 | 2004
4 | shivaji university | PVPIT Budhgaon | 72.59 | 0.00 | 2007
5 | pune university | AVCOE Sangamner | 0.00 | 7.68 | 2012
6 | SPPU Pune | Department of Technology, SPPU Pune | 0.00 | 0.00 | 2025</t>
  </si>
  <si>
    <t>Jaihind College of Engineering | Assistant professor and HOD | Aug 2010 | Present | 15Y 8M</t>
  </si>
  <si>
    <t>15Y 8M</t>
  </si>
  <si>
    <t>2017RAIL-CUM-ROAD SWING BRIDG | International Journal of Advance Researchin Engineering, Science &amp; Technology  e-ISSN: 2393-9877, p-ISSN: 2394-2444 Volume 4, Issue 5 | May-2017</t>
  </si>
  <si>
    <t>GeoLink Pro: Bridging Field Precision with Digital Intelligence | LAMBERT | YES</t>
  </si>
  <si>
    <t>HOD ,College Infrastructure quality control | JAIHIND COLLEGE OF ENGINEERING | Aug 2010 | Mar 2026 | 15Y 7M</t>
  </si>
  <si>
    <t>Third party technical audit | Above 500Cr | Government and Private | Jan 2012 | Jan 2022 | 10Y 0M</t>
  </si>
  <si>
    <t>nil | nil</t>
  </si>
  <si>
    <t>NSS PO, EDP Coordinator , TPO, Consultancy coordinator | -</t>
  </si>
  <si>
    <t>Advancements in concrete technology: Microstructure, High temperature effects and   Strengthening” | Jaihind college of engineering kuran | Coordinator | Apr-2025</t>
  </si>
  <si>
    <t>Technical: yes, -
Managerial: yes, yes, yes, yes
Corporate: yes, yes, yes
Leadership: yes, yes, yes, yes
Interpersonal: -, yes, yes</t>
  </si>
  <si>
    <t>Bablu Rajput | Assistant Professor | babalurajput@nicmar.ac.in | 8485084435</t>
  </si>
  <si>
    <t>27-Mar-26 07:36 PM</t>
  </si>
  <si>
    <t>Mrudula Sanjay Kulkarni</t>
  </si>
  <si>
    <t>mrudulakulkarni2000@yahoo.com</t>
  </si>
  <si>
    <t>6 | Pune University  | Government College of Engineering Pune  | 0.00 | 0.00 | 2009
5 | Shivaji University | Government college of Engineering Karad | 60.00 | 0.00 | 1994
4 | Pune University | Maharashtra Institute of Technology Pune | 66.20 | 0.00 | 1990
3 | Director of Technical education Mumbai | Government Polytechnic Pune | 65.00 | 0.00 | 1987</t>
  </si>
  <si>
    <t>Maharashtra Institute of Technology  | Professor and Head of Applied Mechanics and Structural engineering | Jul 1990 | Jun 2017 | 26Y 10M
MIT College of Engineering  | Principal: first UGC approved Principal | Mar 2011 | May 2012 | 1Y 2M
MIT World PeaecUniversity Pune  | Progessor and Head of School of Civil Engineering | Jun 2017 | Mar 2026 | 8Y 9M</t>
  </si>
  <si>
    <t>36Y 10M</t>
  </si>
  <si>
    <t>Revolutionizing Indian construction sector with sustainable modular LGSF-ferron composite construction technology | Innovative Infrastructure Solutions | Jan-2025
Exploring the Quality and Safety Aspects of LGSF -Ferron Modular Construction in Indian Context | Journal of Mines, Materials and Fules | Feb-2025
Improvement of Torsional Rigidity of Steel Supporting Structure Topside Module | Journal of Mines, Metals and Fules | Mar-2025
Machine Learning based Material Demand Prediction of Construction Equipment for Maintenance | International Journal of Computing and Digital Systems | Mar-2024
Comprehensive review on the use of plastic waste in sustainable concrete construction | Discover Materials | Oct-2024
Biomechanical variations in patients with flatfoot deformity: Impact of gender, age, and BMI on foot kinetics and kinematics | Journal of Orthopaedics | Jun-2024
Bond behaviour of ferrocement with different wire mesh specifications | AIP Conferance  | Jan-2024
Nonlinear behaviour of a reinforced concrete building subjected to blast load and optimisation using a meta-heuristic algorithm | Asian Journal of Civil Engineering  | Jul-2023
Utilizing Machine Learning Approach to Forecast Fuel Consumption of Backhoe Loader Equipment | International Journal of Advanced Computer Science and Applications | Jun-2024
Bond behaviour of ferrocement with different wire mesh specifications  | AIP Conferance Proceedings  | Mar-2024
Studies on Biomechanics of Human Ankle Joint, Joint Forces Foot Pressure Assessment During Gait | Trends in Biomeatrials and artificial organs. | Jan-2025
Optimal design of FPSO topside module for in-place, lift and weighing conditions utilizing meta-heuristic optimization algorithms | Asian Journal of Civil Engineering  | May-2023
A systematic approach for rework reduction in precast buildings in India | Journal of Innovative Infrastructure Solution | Oct-2023
A Study on Durability Parameters of Ferrocement | E3S web of Conferance  | Oct-2023
Fly Ash Based Subgrade Reinforced with Pet Bottles as Non-conventional Geocell: a 3D Finite Element Analysis | Geotechnical and Geological Engineering | Oct-2023
Model Testing on PET Bottle Mattress with Aggregate Infill as Reinforcement Overlaying on Fly Ash Under Circular Loading |  Recent Trends in Construction Technology and Management  | Sep-2022
Review on comparative study of diverse wall materials for affordable housing | Materials Today proceedings | Mar-2023
A state-of-the-art review of ferrocement as a sustainable construction material in the Indian context | Materials Today proceedings | Mar-2023
A review on the geotechnical response of fly ash-colliery spoil blend and stability of coal mine dump | Cleaner Waste System  | Dec-2022
Effect of isolated footing on fly ash subgrade reinforced with PET bottles: An experimental and analytical study | Construction and Building Materials  | Nov-2022
Analysis of LGS- ferrocement composite construction technology as a cost-effective &amp; sustainable alternative to RCC | Materials Today proceedings | Oct-2022
Analysis of challenges and opportunities of prefabricated sandwich panel system: A solution for affordable housing in India | Materials Today proceedings | Sep-2022
Determination of elastic properties of bovine femur bone: Solid mechanics approach | Trends in Biomeatrials and artificial organs. | Nov-2020
Effect of different meshes on the energy absorption of ferrocement panel | International Journal of Scientific and Technology Research | Oct-2019
Effect of mortar strength on the behaviour of ferrocement panel under low velocity impact | International Journal of Innovative Technology and Exploring Engineering | Oct-2019
Comparative study on SFRC composites under blast load by varying aspect ratio of fibres | International Journal of Scientific and Technology Research | Oct-2019
Comparitive study of steel fibre reinforced concrete panels and ferrocement panels under blast loading by fem analysis | International Journal of Scientific and Technology Research | Oct-2019
Achieve high compressive strength and durability of concrete made from recycled concrete aggregate | International Journal of Innovative Technology and Exploring Engineering | Oct-2019
Flexural behavior of ferrocement-LGS composite under monotonic loading | International Journal of Scientific and Technology Research | Oct-2019
International Journal of Scientific and Technology Research | International Journal of Scientific and Technology Research | Oct-2019
Healthcare for all in emerging countries: A preliminary investigation of facilities in Kolkata, India | Annali dell'Istituto Superiore di Sanita | Nov-2016
Comparative study of initial structural stability of oxinium hip joint fixation with steel hip joint fixation | Trends in Biomaterials and Artificial Organs | Oct-2013
Finite element analysis of mechanical behavior of SMP hip joint implanted in femur bone | Trends in Biomeatrials and artificial organs. | Oct-2009
Experimental determination of material properties of cortical cadeveric femur bone | Trends in Biomeatrials and artificial organs. | Sep-2008</t>
  </si>
  <si>
    <t>Advanced Concrete technology  | Techknlowdge publications  | Pune University BE ,ME Civil Engineering courses
Theory and behaviour of Ferrocement in Construction | https://www.amazon.in/dp/B08FHX1S4F | Pune University BE ,ME Civil Engineering courses
Design of Ferrocement Structural elements | https://www.amazon.in/dp/B08FHX1S4F | Pune University BE ,ME Civil Engineering courses
FEM analysis of hip Joint prosthesis  | Lap Lambert Publishing Germany | Nil
Bovine Science: Challenges and Advances | BoD - Books on Demand Rediff Books Flipkart Infibeam | Nil
Mechanical Properties and Elasticity Model for Bovine Hard Tissue |  Intechopen Publisher : ISBN 978-1-83969-509-4 | Nil</t>
  </si>
  <si>
    <t>Incharge Principal  | Maharashtra Institute of Technology Pune. | Feb 2024 | Dec 2026 | 2Y 10M
Dean Student Affairs MITWPU  | MIT World Peace University Pune | Sep 2021 | Sep 2025 | 4Y 0M
Progessor and Head of School of Civil Engineering | MIT World Peace University Pune | Jun 2017 | Sep 2021 | 4Y 3M
Professor and Head of Applied Mechanics and Structural engineering | Maharashtra Institute of Technology Pune. | Sep 2010 | Jun 2017 | 6Y 9M
Elected member of Seanate Pune University | Pune University  | Jul 2012 | May 2014 | 1Y 10M
Principal  | MIT College of Engineering  | Jul 2011 | May 2012 | 0Y 10M</t>
  </si>
  <si>
    <t>7.	FEM analysis of Knee Joint prosthesis, Pune University BCUD Grant | 200000 | UGC-Pune University BCUD | Jul 2012 | Dec 2014 | 2Y 5M
UKIERI `Institutional Capacity Building Project ICB-13`, [2014-2016]. International Curriculum Development in Construction British Council  | 50,00,000 | British Council UKIERI | Mar 2014 | Mar 2016 | 2Y 0M
2.	Indo Italian MAE-DST Executive Project of Cooperation-Researcher Exchange Programme with Politecnico De Milano Italy. Department of Building Engineering and Architecture.Grant: MAE01992672013-09-11: | 25,00,000 | MAE-DST  | Sep 2012 | Dec 2016 | 4Y 3M
To establish new Technology in Recycled concrete waste, Entrepreneurship and to create research ambience for masters and Doctoral students of Civil Engineering for projects based on `Characterization of concrete demolition waste  | 25,50,000[2016-2020] | AICTE-RPS | Sep 2016 | Mar 2020 | 3Y 6M</t>
  </si>
  <si>
    <t>British Council Travel fellowship | Travel fellowship 2013 for  visit and acedemic ,reserch collaboration,MOU :Birmingham City University UK,Manchester Metropolitan University,Plymouth University,Cardiff University ,Dundee University
Politecnico De Milano ,Building Engineering and Scinece and Technology department Italy | Excahnge reserch Faculty for Building Engineering department 2012-2018
Burton and derbyshire college of skill develoment | International Student skill development program ,Construction and Built environment accreditated skill develoment program
Politecnico De Milano ,Building Engineering and Scinece and Technology department Italy | Collaborative Reserch, centre excellence for Innovative Design and Construction technology, resercher Excahnge,Studnet exchange program, semster abroad program
International ferrocement Society | Interbnationl conferance at Rutgers university USA</t>
  </si>
  <si>
    <t>Dean of Student Affairs MIT World Peace University Pune  | Ledership deputation order
Incharge Principal Order  | MIT -Pune Pricipal order
Professor and Head School of Civil Engineering MIT World Peace University Pune  | Transfer and HOD order
Professor and Head of Applied Mechanics Order | UGC selection order Professor and Head of Depaertment
Principal MIT College of Engineering | Principal Appointment order</t>
  </si>
  <si>
    <t>Pune University | Senate member | Jul 2012 | Jul 2014
Pune University  | member Board of studies  | Jul 2012 | Jul 2014
MIT World Peace University  | Board of management , teachers representative member  | Jun 2017 | May 2022
MIT World Peace University  | Chairman Board of Studies Civil Engineering  | Jul 2017 | May 2022
MIT World Peace University  | Acedemic council ,member( Chairman BOS -Civil Engg) | Jul 2017 | May 2022
MIT World Peace University  | Student affairs and welfare , Dean | Sep 2021 | Oct 2025
Pune University | Acedemic council memebr  | Jul 2012 | Jul 2014
Vishwakarma Institte of Iformation technology Pune  | Member BOS: professional expert  | Jul 2020 | Jun 2026
NICMAR-Pune | Board of Studies -School of Architecture | Jul 2024 | May 2026
MIT World Peace University  | Examination Griveance and Enquiry   committee | Jan 2024 | May 2026
MIT World Peace University  | Examination Exigencey committee member | Apr 2024 | May 2026
MIT World Peace University  | Unfair Means Enquiry Committee | Oct 2024 | May 2026
MIT World Peace University  | IQAC: Inyternal Quality audit committee | Jun 2023 | May 2026</t>
  </si>
  <si>
    <t>NBA  | MIT-Pune  | Jan 2014 | Dec 2018 | 3 consecutive  times NBA accreditation( Tier-II) evaluation faced as Head of Civil Engineering Department and awarded 3 year  accreditation each time.
NAAC | MIT World Peace University  | Jul 2018 | Mar 2026 | University level IQAC core memeber, OBE acedemic auditor
IQAC | MIT World Peace University  | Sep 2017 | Mar 2026 | Core committee memeber, OBE implementation, acedemic audit, mentor mentee program, student achievement</t>
  </si>
  <si>
    <t>Guide (9) | Co-Guide (1)</t>
  </si>
  <si>
    <t>Student clubs | MIT World Peace University  | Over 100 student clubs registred and activities rolled out | Mar 2023 | Oct 2024 | 1Y 7M
Student council and representative elections | MIT World Peace University  | Formulated the policy documents for Student elections and process. sucessfully conducted student elections for three years for student strength of appr.20000,27000,35000 students. | Jul 2023 | Oct 2024 | 1Y 3M
Student Hostel management | MIT World Peace University  | Formualted Hostel policy ,mannual , code of conduct for University | Jul 2023 | Oct 2024 | 1Y 3M
Chairman for student Decipline and grivances committee | MIT World Peace University  | Resolved hundreds of student deciplinary cases and implemented decipline actions | Jul 2023 | Oct 2024 | 1Y 3M
conducted every year Industry meets, Alumini meet  | MIT World Peace University  | Generated internships and Placements for students, funding for student projects | Jul 2017 | Mar 2026 | 8Y 8M
student Hand book | MIT World Peace University  | Drafted students hand book a ready referance for a student from his entry to passing out of University | Jul 2023 | Oct 2024 | 1Y 3M
Got NCC unit permission and expanded students NCC activity  | MIT World Peace University  | Got permission from small sub unit to full NCC Unit for boys and girls students at University | Jul 2023 | Oct 2024 | 1Y 3M
Established Boat club, from construction to traning unit for sports Rowing  | MIT World Peace University  | Construction of Boat club at Loni campus , to started training unit to students achiving National sports reputation over last 01 years | Mar 2012 | Mar 2026 | 14Y 0M</t>
  </si>
  <si>
    <t>Link between sustainability development and world peace MITWPU celebrates world Environmental day | MITWPU Pune  | Organising seceretary | Jun-2020
National Industry Academia Conclave INDCON 2021 – west Bengal chapter ,Kolkata &amp; Guwahati Chapter | Guvahati  | Moderator of session : Industry – Academia Knowledge collaboration, role of corporates in India”. | Feb-2021
2nd National Women’s Parliament supported by MIT-School of Government from the 11th -14th of January 2021, with the theme: Women in Leadership 4.0: Power, Progress and Change. | MITWPU Pune  | Organising committee member  | Jan-2021
Bhartiya Chatra Sansad , cotganised for more than 10 yesr  | MITWPU Pune  | Organising committee member for last 10 years  | Feb-2026
TERI-FOLU Virtual National Dialogue on Science, Technology, and Innovation Capabilities and Skilling Approaches for Sustainability of India's Food and Land-Use Systems  | MITWPU Pune  | Organising committee member  | Oct-2025</t>
  </si>
  <si>
    <t>Technical: Led initiatives in: 1.Hybrid education models not only during pandemic but later also, I was instrumental and initiative for foreign university professor taking some courses in online mode, thus giving student a glimpse of learning with expert  faculty fr, I am not just “comfortable with technology” but a technology-driven academic leader having myself using technology since long duration..
1.I have been using digital transformation in higher education ecosystems through use of LMS platforms (Moodle, Canvas
Managerial: o	Provided academic leadership and Proactively anticipated skill gaps in the civil and infrastructure sector by introducing forward-looking academic programs aligned with emerging domains such as sustainability, resilience, and smart cities.Eg. Initiated , o	Funded projects (DST, AICTE, EU, British Council collaboration) The International and National funding fetched over one Cr during 2010 to 2018 is a good combination and expanse of academic collaboration.
o	Consultancy assignments: I have done several de, •	Accreditation cycles (NBA, NAAC), As a department head, I have faced three cycles of ABET accreditations successfully and was granted accreditation for my department for each cycle.
•	Large project execution, Executed large projects like implementation , •	Since last two decades I have Budget planning experience for the department of civil engineering.
•	I have good experience with departmental Capital expenditure, operational expenditure  planning for labs/infrastructure, generating income through testin
Corporate: 1.Curriculum Vision ,its alignment Directly with National Education Policy 2020,Atmanirbhar Bharat,Sustainable Development Goals (SDGs)
2. As a civil engineer and educator commitment towards Community &amp; Built Environment, and to develope strong linkage to, Vision is aligned to map Urban infrastructure, Rural development, Disaster-resilient structures,,Smart Cities Mission,Gati Shakti,	Housing for All,	Climate-resilient infrastructure through not only curriculum but activities, actions personal and professio, Through multidisciplinary programs, flexible credit systems, skill integration,  multiple entry-exit systems, and experiential learning it is possible to address curriculam development issues for lerners from diverse background and social starta.  
Leadership: with good evidances, i have Successfully motivated and mobilized a diverse group of stakeholders, including academia, industry, and students,parents to drive key initiatives in curriculum innovation, research collaboration, self reserch contribution,and m, i belive in the fact that, leading by setting your own example gives you authority.Earlier, this university has history of construction Industry backed, PG intensive programs which is unidirectional growth. Now after becoming university , it needs to exap, Having active part of transformation of Institute to University, this exeperience gives me edge over others., Provides visionary leadership through strategic and innovative thinking, maintaining a broad, forward-looking perspective to guide academic programs, research priorities, and institutional growth
Interpersonal: My work with International project partners from UK, Italy, USA , resercher etc on major international and natioanl , I have been interacting at senior level since last many years at National aswell as International level for sucessful ,respectful, networking, collaboartion, with  impactful acedemic , reserch leadership during Nogotiations . Done  many such works  arrivi, ACTIVE MEMBER OF ,PCERF since last 20 years consistantly ,INDIAN CONCRETE Institute, ferrocement Society of India
Description: &amp;nbsp; 1.Acedemic awards and fellowship:
&amp;middot;&amp;nbsp;&amp;nbsp;&amp;nbsp;&amp;nbsp;&amp;nbsp;&amp;nbsp;&amp;nbsp;&amp;nbsp; UKIERI researcher Travel Grant.[2014] Rs.140000
&amp;middot;&amp;nbsp;&amp;nbsp;&amp;nbsp;&amp;nbsp;&amp;nbsp;&amp;nbsp;&amp;nbsp;&amp;nbsp; UGC-Pune University Young Scientist Fellowship[2007], University of Ulm,Germany.Rs.1,28,000
&amp;middot;&amp;nbsp;&amp;nbsp;&amp;nbsp;&amp;nbsp;&amp;nbsp;&amp;nbsp;&amp;nbsp;&amp;nbsp; UGC-Pune University Young Scientist Fellowship [2016], University of Penn State USA.Rs.1,60,000
&amp;middot;&amp;nbsp;&amp;nbsp;&amp;nbsp;&amp;nbsp;&amp;nbsp;&amp;nbsp;&amp;nbsp;&amp;nbsp; MIT-WPU &amp;ndash; Reserch Travel Grant, Rutgers University[2024] Rs1,00,000
&amp;middot;&amp;nbsp;&amp;nbsp;&amp;nbsp;&amp;nbsp;&amp;nbsp;&amp;nbsp;&amp;nbsp;&amp;nbsp; MIT group if Institutes :Ideal teacher Award 2014
&amp;middot;&amp;nbsp;&amp;nbsp;&amp;nbsp;&amp;nbsp;&amp;nbsp;&amp;nbsp;&amp;nbsp;&amp;nbsp; Dr.APJ Abdul Kalam Research and Innovation Leadership Award 2017
2.INSTITUTE COLLABORATIONS AND MAJOR ACADEMIC VISITS
&amp;middot;&amp;nbsp;&amp;nbsp;&amp;nbsp;&amp;nbsp;&amp;nbsp;&amp;nbsp;&amp;nbsp;&amp;nbsp; Research and Ph.D. Guide at University of Pune for Civil Engineering and&amp;nbsp; CEPT University for Architecture 2010-2016
&amp;middot;&amp;nbsp;&amp;nbsp;&amp;nbsp;&amp;nbsp;&amp;nbsp;&amp;nbsp;&amp;nbsp;&amp;nbsp; &amp;nbsp;Exchange&amp;nbsp; Faculty at Politecnico de Milano Italy.2012-2018
&amp;middot;&amp;nbsp;&amp;nbsp;&amp;nbsp;&amp;nbsp;&amp;nbsp;&amp;nbsp;&amp;nbsp;&amp;nbsp; Burton and South Derbyshire College UK.: Joint certificate programme on `Built Environment and Construction` HNC ( level 4 certification)2014
&amp;middot;&amp;nbsp;&amp;nbsp;&amp;nbsp;&amp;nbsp;&amp;nbsp;&amp;nbsp;&amp;nbsp;&amp;nbsp; Ulm University Germany for Bio mechanics Conference.2007
&amp;middot;&amp;nbsp;&amp;nbsp;&amp;nbsp;&amp;nbsp;&amp;nbsp;&amp;nbsp;&amp;nbsp;&amp;nbsp; Penn State University , State College, PA , Building Design Conference.2015
&amp;middot;&amp;nbsp;&amp;nbsp;&amp;nbsp;&amp;nbsp;&amp;nbsp;&amp;nbsp;&amp;nbsp;&amp;nbsp; Birmingham City University UK: MOU.2013
&amp;middot;&amp;nbsp;&amp;nbsp;&amp;nbsp;&amp;nbsp;&amp;nbsp;&amp;nbsp;&amp;nbsp;&amp;nbsp; Manchester Metropolitan University UK:MOU, Research Biomechanics.2013
&amp;middot;&amp;nbsp;&amp;nbsp;&amp;nbsp;&amp;nbsp;&amp;nbsp;&amp;nbsp;&amp;nbsp;&amp;nbsp; Plymouth University UK,MOU, Joint Research Biomechanics, Structural Eng.2013
&amp;middot;&amp;nbsp;&amp;nbsp;&amp;nbsp;&amp;nbsp;&amp;nbsp;&amp;nbsp;&amp;nbsp;&amp;nbsp; Cardiff University UK, MOU, Structural Eng., Biomechanics.2013
&amp;middot;&amp;nbsp;&amp;nbsp;&amp;nbsp;&amp;nbsp;&amp;nbsp;&amp;nbsp;&amp;nbsp;&amp;nbsp; Dundee University, MOU, for double degree Programme.
&amp;middot;&amp;nbsp;&amp;nbsp;&amp;nbsp;&amp;nbsp;&amp;nbsp;&amp;nbsp;&amp;nbsp;&amp;nbsp; University of Penn State&amp;nbsp; : Academic Visit and Conference Talk.2015
&amp;middot;&amp;nbsp;&amp;nbsp;&amp;nbsp;&amp;nbsp;&amp;nbsp;&amp;nbsp;&amp;nbsp;&amp;nbsp; IMT Mines Evry France., for International study tour coordination.2019
&amp;middot;&amp;nbsp;&amp;nbsp;&amp;nbsp;&amp;nbsp;&amp;nbsp;&amp;nbsp;&amp;nbsp;&amp;nbsp; IMT Mines Albi Carmaux France ,for FDP and Students International summer school 2019.
&amp;middot;&amp;nbsp;&amp;nbsp;&amp;nbsp;&amp;nbsp;&amp;nbsp;&amp;nbsp;&amp;nbsp;&amp;nbsp; Rutgers University USA for Conference and collaboration 2024.
&amp;nbsp;
&amp;middot; &amp;nbsp;&amp;nbsp;&amp;nbsp;&amp;nbsp;&amp;nbsp;&amp;nbsp;&amp;nbsp;&amp;nbsp;INSTITUTE COLLABORATIONS AND MAJOR ACADEMIC VISITS
&amp;middot;&amp;nbsp;&amp;nbsp;&amp;nbsp;&amp;nbsp;&amp;nbsp;&amp;nbsp;&amp;nbsp;&amp;nbsp; Research and Ph.D. Guide at University of Pune for Civil Engineering and&amp;nbsp; CEPT University for Architecture 2010-2016
&amp;middot;&amp;nbsp;&amp;nbsp;&amp;nbsp;&amp;nbsp;&amp;nbsp;&amp;nbsp;&amp;nbsp;&amp;nbsp; &amp;nbsp;Exchange&amp;nbsp; Faculty at Politecnico de Milano Italy.2012-2018
&amp;middot;&amp;nbsp;&amp;nbsp;&amp;nbsp;&amp;nbsp;&amp;nbsp;&amp;nbsp;&amp;nbsp;&amp;nbsp; Burton and South Derbyshire College UK.: Joint certificate programme on `Built Environment and Construction` HNC ( level 4 certification)2014
&amp;middot;&amp;nbsp;&amp;nbsp;&amp;nbsp;&amp;nbsp;&amp;nbsp;&amp;nbsp;&amp;nbsp;&amp;nbsp; Ulm University Germany for Bio mechanics Conference.2007
&amp;middot;&amp;nbsp;&amp;nbsp;&amp;nbsp;&amp;nbsp;&amp;nbsp;&amp;nbsp;&amp;nbsp;&amp;nbsp; Penn State University , State College, PA , Building Design Conference.2015
&amp;middot;&amp;nbsp;&amp;nbsp;&amp;nbsp;&amp;nbsp;&amp;nbsp;&amp;nbsp;&amp;nbsp;&amp;nbsp; Birmingham City University UK: MOU.2013
&amp;middot;&amp;nbsp;&amp;nbsp;&amp;nbsp;&amp;nbsp;&amp;nbsp;&amp;nbsp;&amp;nbsp;&amp;nbsp; Manchester Metropolitan University UK:MOU, Research Biomechanics.2013
&amp;middot;&amp;nbsp;&amp;nbsp;&amp;nbsp;&amp;nbsp;&amp;nbsp;&amp;nbsp;&amp;nbsp;&amp;nbsp; Plymouth University UK,MOU, Joint Research Biomechanics, Structural Eng.2013
&amp;middot;&amp;nbsp;&amp;nbsp;&amp;nbsp;&amp;nbsp;&amp;nbsp;&amp;nbsp;&amp;nbsp;&amp;nbsp; Cardiff University UK, MOU, Structural Eng., Biomechanics.2013
&amp;middot;&amp;nbsp;&amp;nbsp;&amp;nbsp;&amp;nbsp;&amp;nbsp;&amp;nbsp;&amp;nbsp;&amp;nbsp; Dundee University, MOU, for double degree Programme.
&amp;middot;&amp;nbsp;&amp;nbsp;&amp;nbsp;&amp;nbsp;&amp;nbsp;&amp;nbsp;&amp;nbsp;&amp;nbsp; University of Penn State&amp;nbsp; : Academic Visit and Conference Talk.2015
&amp;middot;&amp;nbsp;&amp;nbsp;&amp;nbsp;&amp;nbsp;&amp;nbsp;&amp;nbsp;&amp;nbsp;&amp;nbsp; IMT Mines Evry France., for International study tour coordination.2019
&amp;middot;&amp;nbsp;&amp;nbsp;&amp;nbsp;&amp;nbsp;&amp;nbsp;&amp;nbsp;&amp;nbsp;&amp;nbsp; IMT Mines Albi Carmaux France ,for FDP and Students International summer school 2019.
&amp;middot;&amp;nbsp;&amp;nbsp;&amp;nbsp;&amp;nbsp;&amp;nbsp;&amp;nbsp;&amp;nbsp;&amp;nbsp; Rutgers University USA for Conference and collaboration 2024.
&amp;nbsp;3.Sports achievements awards :
Nataional Internatioanl Rowing championships. 1984- 1991 , 3 Gold medals , 6 Silver , two bronze medals for state `Maharashtra` , in Open women category, events Single scull and coxed fours.
ARAE &amp;nbsp;Asian International Rowing championship Columbo, Shrilanka :1, Gold ( 1984)
Asian Rowing championship medal winner : Masters category&amp;nbsp; (2025)
3 Silver. 1 bronze medal in individual events.
4. HONARARY POSITIONS HELD IN NATIONAL SPORTS ADMINISTRATION 
&amp;nbsp;&amp;middot;&amp;nbsp;&amp;nbsp;&amp;nbsp;&amp;nbsp;&amp;nbsp;&amp;nbsp;&amp;nbsp;&amp;nbsp; Secretray ,Maharashtra Rowing Association 2007 to 2015
&amp;middot;&amp;nbsp;&amp;nbsp;&amp;nbsp;&amp;nbsp;&amp;nbsp;&amp;nbsp;&amp;nbsp;&amp;nbsp; Executive member ,Maharashtra Olympic Association 2007-2015
&amp;middot;&amp;nbsp;&amp;nbsp;&amp;nbsp;&amp;nbsp;&amp;nbsp;&amp;nbsp;&amp;nbsp;&amp;nbsp; Associate Joint secretry , Rowing federation of India&amp;nbsp; 2009 to 20013
&amp;nbsp;
HONARARY POSITIONS HELD IN NATIONAL SPORTS ADMINISTRATION 
&amp;nbsp;
&amp;middot;&amp;nbsp;&amp;nbsp;&amp;nbsp;&amp;nbsp;&amp;nbsp;&amp;nbsp;&amp;nbsp;&amp;nbsp; Secretray ,Maharashtra Rowing Association 2007 to 2015
&amp;middot;&amp;nbsp;&amp;nbsp;&amp;nbsp;&amp;nbsp;&amp;nbsp;&amp;nbsp;&amp;nbsp;&amp;nbsp; Executive member ,Maharashtra Olympic Association 2007-2015
&amp;middot;&amp;nbsp;&amp;nbsp;&amp;nbsp;&amp;nbsp;&amp;nbsp;&amp;nbsp;&amp;nbsp;&amp;nbsp; Associate Joint secretry , Rowing federation of India&amp;nbsp; 2009 to 20013
5. major Consultancy and Testing : Technical Consultaions
&amp;nbsp;1.&amp;nbsp;&amp;nbsp;&amp;nbsp;&amp;nbsp;&amp;nbsp; Recovery of Structural Drawings for old Jedah Airport Buildings.2024
2.&amp;nbsp;&amp;nbsp;&amp;nbsp;&amp;nbsp;&amp;nbsp; Construction of Subsea laboratory at MIT World Peace Universityat MITWPU campus. 2017-2022
3.&amp;nbsp;&amp;nbsp;&amp;nbsp;&amp;nbsp;&amp;nbsp; Establishing air quality monitoring station in collaboration with IITM at MIT WPU campus.2018
4.&amp;nbsp;&amp;nbsp;&amp;nbsp;&amp;nbsp;&amp;nbsp; Participation in technical group for Construction of world`s largest RCC Dome&amp;nbsp; at MIT-ADT University Lonikalbhor along with honorable Dr.V.D.Karad Sir.
5.&amp;nbsp;&amp;nbsp;&amp;nbsp;&amp;nbsp;&amp;nbsp; Structural audit ,Generation of drawings and analysis of Jedha Airport old building. 2024 ,for CQRA Ltd.
6.&amp;nbsp;&amp;nbsp;&amp;nbsp;&amp;nbsp;&amp;nbsp; Material testing consultancy till date : approximately&amp;nbsp; Rs. 80,00,000 over last 20 years.
7.&amp;nbsp;&amp;nbsp;&amp;nbsp;&amp;nbsp;&amp;nbsp; Structural consultancy works, Design of waste water&amp;nbsp; treatment plant( 1999-2000) .
8.&amp;nbsp;&amp;nbsp;&amp;nbsp;&amp;nbsp; &amp;nbsp;Various Structural Design proof reading ,( 2000 to 2016)
9.&amp;nbsp;&amp;nbsp;&amp;nbsp;&amp;nbsp; Testing of construction materials since 1990 till dtae.Got testing lab equipment NABL accreditaed in 2024-25.
10.&amp;nbsp;&amp;nbsp;&amp;nbsp;&amp;nbsp;&amp;nbsp;&amp;nbsp;&amp;nbsp;&amp;nbsp;&amp;nbsp;&amp;nbsp;&amp;nbsp;&amp;nbsp;&amp;nbsp;&amp;nbsp;&amp;nbsp;&amp;nbsp;&amp;nbsp;&amp;nbsp;&amp;nbsp;&amp;nbsp;&amp;nbsp;&amp;nbsp;&amp;nbsp; Structural Design and drawing, proof verification of 75 MLD, 150 MLD water treatment palnt H.N.Bhat co ltd. 2012-2016.
11.&amp;nbsp;&amp;nbsp;&amp;nbsp;&amp;nbsp;&amp;nbsp;&amp;nbsp;&amp;nbsp;&amp;nbsp;&amp;nbsp;&amp;nbsp;&amp;nbsp;&amp;nbsp;&amp;nbsp;&amp;nbsp;&amp;nbsp;&amp;nbsp;&amp;nbsp;&amp;nbsp;&amp;nbsp;&amp;nbsp;&amp;nbsp;&amp;nbsp;&amp;nbsp; Pandharpur Vittal Rukhmini Mandir sabhamandap retrofitting works. 1990 July
&amp;nbsp;</t>
  </si>
  <si>
    <t>Naren Kothari | President Pune ConstructionE ngineering Reserch Foundation | narenkothari18@gmail.com | 9422502901</t>
  </si>
  <si>
    <t>Ujjwal Kunte | Founder and managing Director CQRA | ujwal.k@cqra.acts-int.com | 9822304334</t>
  </si>
  <si>
    <t>Gulab A.Bhilare | Founder Director GA Bhilare Associates | bhilare@gabcpl.com | 9922039955</t>
  </si>
  <si>
    <t>28-Mar-26 12:53 PM</t>
  </si>
  <si>
    <t>Bhaskar Nalla</t>
  </si>
  <si>
    <t>baskar.nalla@gmail.com</t>
  </si>
  <si>
    <t>6 | Kakatiya University Warangal Telangana India  | University College of Commerce and Business Management Kakatiya University  | 0.00 | 0.00 | 2015
5 | Kakatiya University Warangal Telangana  | Dept of Human Resource Management and Public Administration  | 66.00 | 0.00 | 2010</t>
  </si>
  <si>
    <t>P.K.University | Dean Planning and Development  | Jul 2022 | Present | 3Y 9M
St Joseph's PG College Kakatiya University Warangal Telangana  | Professor Principal  | Aug 2004 | Nov 2016 | 12Y 3M
Balaji Institute of Management Sciences Narsampet Warangal Telangana  | Professor and Principal  | Feb 2017 | Nov 2017 | 0Y 9M</t>
  </si>
  <si>
    <t>16Y 10M</t>
  </si>
  <si>
    <t>ISSN | ISSN | Mar-2026</t>
  </si>
  <si>
    <t>Professor Principal  | St Joseph's PG College Kakatiya University Warangal Telangana  | Aug 2004 | Nov 2016 | 12Y 3M</t>
  </si>
  <si>
    <t>Tishk International University Iraq Kurdistan territory  | Asst Professor,PG students project report guide</t>
  </si>
  <si>
    <t>Dean Planning and Development and Ten Scholars conferred Ph.D.Degree under my Supervision  | Detail description of the profile CV</t>
  </si>
  <si>
    <t>P.K.University | Ph.D.programme under the Ordinance no 12 of 2016 | Nov 2022 | Mar 2026</t>
  </si>
  <si>
    <t>Technical: Good , Perfect 
Managerial: Perfectly , Yes, Yes, Yes
Corporate: Yes, Yes, Yes
Leadership: Yes, Yes, Yes, Perfectly 
Interpersonal: Yes, Yes, Yes</t>
  </si>
  <si>
    <t>28-Mar-26 09:06 PM</t>
  </si>
  <si>
    <t>Jonardan Koner</t>
  </si>
  <si>
    <t>koner1234@gmail.com</t>
  </si>
  <si>
    <t>6 | JADAVPUR UNIVERSITY, KOLKATA | JADAVPUR UNIVERSITY, KOLKATA | 0.00 | 0.00 | 2009
5 | RABINDRA BHARATI UNIVERSITY, KOLKATA | RABINDRA BHARATI UNIVERSITY, KOLKATA | 55.25 | 0.00 | 1995
5 | IGNOU | IGNOU | 71.80 | 0.00 | 1999</t>
  </si>
  <si>
    <t>NICMAR University, Pune | Professor and Dean - Career Services  &amp; Alumni Relations | Nov 2025 | Present | 0Y 5M
National Institute of Construction Management and Research (NICMAR), Pune | Professor | May 2014 | Apr 2021 | 6Y 11M
National Institute of Construction Management and Research (NICMAR), Pune | Sr. Professor and Dean - Admissions, Research &amp; Publications | May 2021 | Jun 2023 | 2Y 1M
National Institute of Construction Management and Research (NICMAR), Pune | Sr. Associate Professor &amp; Head - Admissions | May 2012 | Apr 2014 | 1Y 11M
National Institute of Construction Management and Research (NICMAR), Pune | Associate Professor | Jun 2009 | Apr 2012 | 2Y 10M
Amity Business School, Amity University, Noida | Assistant Professor | Nov 2007 | Jun 2009 | 1Y 7M
Institute of Environment &amp; Management, UPTU, Lucknow | Assistant Professor | Aug 2004 | Nov 2007 | 3Y 3M
Core Consultancy Group, Kolkata | Research Executive cum Computer Analyst | Jun 1996 | Aug 2001 | 5Y 2M
Institute of Environment and Management, UPTU, Lucknow | Assistant Professor | Aug 2001 | Nov 2002 | 1Y 3M
Debub University, Ethiopia | Lecturer | Nov 2002 | Jul 2004 | 1Y 8M
NICMAR University, Pune | Professor and Dean - Career Services, International Affairs  &amp; Alumni Relations | Nov 2023 | Oct 2025 | 1Y 11M
NICMAR University, Pune | Professor and Dean - Admissions, Research &amp; Publications | Jun 2023 | Oct 2023 | 0Y 4M</t>
  </si>
  <si>
    <t>29Y 9M</t>
  </si>
  <si>
    <t>Trust and Traceability: Unpacking Technology  Readiness in Blockchain Adoption for Supply  Chain Management | International Journal of Innovative Technology and   Interdisciplinary Sciences | Dec-2025
Increased technical efficiency of various renewable  energy resources in smart grids and power system | 2025 First International Conference on Advances in Computer Science, Electrical, Electronics, and Communication Technologies (CE2CT) | Feb-2025
Viral Marketing Sustainability for Online Customers: A Theoretical  Analysis and Future Direction | Pacific Business Review (International) | Nov-2023
Review of Studies on Service Quality in Public Utilities: A Construct  Operationalization Approach | Pacific Business Review (International) | Jun-2023
Road Infrastructure Development and Economic Growth of North-Eastern States in India: A Revisit | NICMAR-Journal of Construction Management | Oct-2022
Exploration Of Project Marketing Practices Of  Indian Construction Contracting Organizations | NICMAR-Journal of Construction Management | Jan-2020
Economic Growth and Container Port Development in India- An Empirical Assessment | Amity Journal of Economics | Feb-2016
An Empirical Study on Impact of Infrastructural Development on Social and Economic Growth in Indian States | European Journal of Business and Management | Dec-2012
Growth-led Exports Hypothesis- An empirical study among SAARC Countries | Journal of International Management Studies | Apr-2012
 Economic Growth and Social Development -  An Empirical Study on Selected States in India | Journal of Economics and Sustainable Development | Feb-2012</t>
  </si>
  <si>
    <t>A STUDY ON INFRASTRUCTURE DEVELOPMENT FOR CONTAINER PORTS  IN INDIA | Research &amp; Publishcations Department, NICMAR | National Institute of Construction Management and Research, Pune
Impact of Demonetization on Real Estate Market in India: A Case Study on Pune City (Western Part) | Research &amp; Publications Department, NICMAR | National Institute of Construction Management and Research, Pune
Trends in Housing Construction in Maharashtra and Gujarat States covering Six Cities | NICMAR, Pune. | AIILSG and NICMAR, Pune.
Drivers of Project Management (PM) Education in India | NICMAR, Pune | PMI, India
Managerial Economics | ASODL, Amity University, Noida | ASODL, Amity University, Noida</t>
  </si>
  <si>
    <t>Dean - Career Services &amp; Alumni Relations | NICMAR University, Pune | Nov 2025 | Apr 2026 | 0Y 5M
Dean - Career Services, International Affairs &amp; Alumni Relations | NICMAR University, Pune | Nov 2023 | Nov 2025 | 2Y 0M
Dean - Admissions, Placements &amp; Industrial Relations | NICMAR and NICMAR University, Pune | Sep 2022 | Oct 2023 | 1Y 1M
Dean - Admissions, Research &amp; Publications | NICMAR | Jul 2016 | Sep 2022 | 6Y 2M
Head - Admissions | NICMAR | Aug 2010 | Jun 2016 | 5Y 10M</t>
  </si>
  <si>
    <t>Impact of Demonetization on Real Estate Market in India: - A Case Study on Pune City (Western Part) | 0.45 Lakhs | NICMAR | Dec 2016 | Aug 2021 | 4Y 8M
A Study on Infrastructure Development for Container Ports in India | 0.55 Lakhs | NICMAR | Mar 2013 | Aug 2016 | 3Y 5M
Trends in Housing Construction in Maharashtra and Gujarat States covering Six Cities | 16 Lakhs | AIILG, Govt. of Maharashtra | Apr 2012 | Nov 2013 | 1Y 7M
Drivers of Project Management (PM) Education in India | 12 Lakhs | PMI, India | Jan 2010 | Nov 2011 | 1Y 10M</t>
  </si>
  <si>
    <t>Companies in the fields of Construction, Real Estate, Infrastructure and Projects Managements | Dealing with over 60  International Companies for purpose of Overseas Placements and Alumni Relations. Visits to companies in UAE, OMAN, Qatar &amp; Singapore for placement opportunites and building Alumni networks.
Debub University, Ethiopia | Lecturer (26.11.2002 to 31.07.2004)</t>
  </si>
  <si>
    <t>Head Admissions (2010-16) and Dean Admissions (2016-23) | Annexure 03
Convener of International Conference on Construction, Real Estate, Infrastructure and Project Management (ICCRIP 1st to 6th); 2016, 2017, 2018, 2019, 2021 and 2022  | Annexure 04
Dean Research and Publications | Annexure 05
Dean - Placement &amp; Industry Relations (Sep 2022 to Oct 2023), Dean – Career Services, International Affairs, and Alumni Relations (Nov 2023 to Nov 2025) and Career Services and Alumni Relations (Nov 2025 till date) | Annexure 06
Statement on Role as Officiating In-Charge – Transition of NICMAR to UGC-Compliant Universities | Annexure 07</t>
  </si>
  <si>
    <t>Placements, Collaborations and Alumini Relations | NICMAR University, Pune | Nov 2023 | Apr 2026 | Maintaining data and reports for IQAC internal and external audits.</t>
  </si>
  <si>
    <t>Co-Guide (2)</t>
  </si>
  <si>
    <t>International Conference on ‘Construction, Real Estate, Infrastructure and Project Management (ICCRIP-2019'; 4th Edition  [5th and 6th Editions also organised in 2021 &amp; 2022] | NICMAR, Pune and NICMAR University, Pune | Convener: Overall Planning and organising  • Finalisation of schedule of the conference and preparation of leaflets for the same. • Invitation of abstracts, research papers by sending leaflets, emails and other promotional modes. • Facilitating the review | Dec-2019
One Day Symposium for Smart Cities Development &amp; Management (2019) | NICMAR, Pune | Organising Secretary: Overall Planning and organising. | Mar-2019
International Conference on ‘Construction, Real Estate, Infrastructure and Project Management (ICCRIP-2018)'; 3rd Edition | NICMAR, Pune | Convener: Overall Planning and organising  • Finalisation of schedule of the conference and preparation of leaflets for the same. • Invitation of abstracts, research papers by sending leaflets, emails and other promotional modes. • Facilitating the review | Nov-2018
International Conference on ‘Construction, Real Estate, Infrastructure and Project Management (ICCRIP-2017)'; 2nd Edition | NICMAR, Pune | Convener: Overall Planning and organising  • Finalisation of schedule of the conference and preparation of leaflets for the same. • Invitation of abstracts, research papers by sending leaflets, emails and other promotional modes. • Facilitating the review | Nov-2017
International Conference on ‘Construction, Real Estate, Infrastructure and Project Management (ICCRIP-2016)'; 1st Edition | NICMAR, Pune | Convener: Overall Planning and organising  • Finalisation of schedule of the conference and preparation of leaflets for the same. • Invitation of abstracts, research papers by sending leaflets, emails and other promotional modes. • Facilitating the review | Oct-2016</t>
  </si>
  <si>
    <t xml:space="preserve">Technical: I am positively inclined towards the use of technology in academic governance, recognising its potential to support transparency, data‑informed policy decisions, and effective institutional oversight., I engage comfortably with technology and view it as a practical enabler of efficiency and effectiveness in academic environments.
Managerial: I approach leadership with a forward looking mindset, identifying potential challenges early and developing strategic plans to address them effectively., My approach to resource generation and allocation is guided by careful planning, transparency, and a strong sense of institutional responsibility., I work effectively under pressure and remain focused and organised when managing multiple responsibilities within tight deadlines., I carry a strong strategic understanding of financial management, with proven ability to drive revenue growth, lead financial planning, and ensure rigorous fiscal control.
Corporate: Shows leadership in identifying community priorities and integrating social, economic, and environmental considerations within the built environment., Exhibits strategic awareness of national priorities and positions higher education in the built environment as a catalyst for sustainable development and inclusive growth., Shows strategic insight into designing inclusive curriculum that broaden access, support diverse learners, and address systemic barriers to participation.
Leadership: My leadership approach focuses on building trust and engagement across varied stakeholders, enabling collective commitment and sustained momentum., My desire to serve in this role is rooted in a genuine alignment with the organization’s goals and a willingness to invest my energy, experience, and leadership in moving them forward., As an academic leader, I think strategically about the long‑term direction of teaching, research, and institutional growth, while encouraging innovative approaches that respond to evolving educational and societal needs., My approach to leadership is consultative, grounded in listening, mutual respect, and shared decision‑making.
Interpersonal: My work has involved developing and executing collaborative arrangements across national and international contexts, grounded in mutual trust, academic exchange, and clearly defined outcomes., My experience has enabled me to interact effectively at senior levels, combining subject expertise with thoughtful communication and respect for differing viewpoints., I am an active member of professional associations, regularly participating in their activities to support continuous learning, networking, and sectoral engagement. For e.g...
Description: 
Received 'NICMAR Excellence in Research Award' in 2019 and 2018.
Best Paper Award&amp;nbsp;for &amp;lsquo;Impact of Foreign Direct Investment (FDI) on the Growth of the Indian Economy&amp;rsquo; presented in &amp;lsquo;International Management Research Conference&amp;rsquo; on &amp;ldquo;Building blocks for strong India Incorporation&amp;rdquo;, on 23rd &amp;amp; 24th February 2018, Organized by Alkesh Dinesh Mody Institute for Financial and Management Studies, University of Mumbai, Mumbai, India. 
Best Paper Award&amp;nbsp;for &amp;lsquo;Development Banks and Industrial Growth in Indian States: An Empirical Study&amp;rsquo;, presented in &amp;lsquo;International Conference (Global Business &amp;amp; Finance Conference&amp;rsquo;, 10th and 11th February 2012, organized by IMT, Nagpur.
International / National Collaborations details attached in Annexure 08.
</t>
  </si>
  <si>
    <t xml:space="preserve">Prof. Deepankar Choudhury | Prof. Tarun Kant Chair Professor (HAG) and  Former Head, Department of Civil Engineering, Indian Institute of Technology Bombay, IIT Bombay, Powai, Mumbai – 400 076, INDIA. | dc@civil.iitb.ac.in | 9969274031 </t>
  </si>
  <si>
    <t>Dr. Tathagata Bandyopadhyay | Director General, Dhirubhai Ambani University, Gandhinagar 382 007, Gujarat, India | tathagata_b@dau.ac.in | 9909928066</t>
  </si>
  <si>
    <t>01-Apr-26 05:07 PM</t>
  </si>
  <si>
    <t>Sanjay Kumar Sharma</t>
  </si>
  <si>
    <t>sanjaysharma@nitttrchd.ac.in</t>
  </si>
  <si>
    <t>6 | Panjab University | Panjab Engineering College, Chandigarh | 0.00 | 0.00 | 2007
5 | Panjab University | Punjab Engineering College, Chandigarh | 67.50 | 0.00 | 1986
4 | Kanpur University | HBTI Kanpur | 69.50 | 0.00 | 1982
2 | HP University | Degree college, Nahan, Himachal Pradesh | 69.50 | 0.00 | 1978
1 | HP Board | Government School, Nahan, Himachal Pradesh | 82.60 | 0.00 | 1976
7 | IGNOU, New Delhi | IGNOU | 68.00 | 0.00 | 1989</t>
  </si>
  <si>
    <t>National Institute for Technical Teachers Training and Research, Chandigarh | Professor | Feb 1986 | Present | 40Y 1M</t>
  </si>
  <si>
    <t>40Y 1M</t>
  </si>
  <si>
    <t>Improving compressive strength of low calcium fly ash geopolymer concrete with Alccofine. | Advances in concrete construction 5 (1), 017 | Jan-2017</t>
  </si>
  <si>
    <t>Building Repair and Maintenance Management, co-author  | CBS, Publications, New Delhi (2006)  | Civil Engineering degree  institutions
•	Hydraulic Data Book for Engineers, co-author,   | New age International (P) Limited New Delhi (1998) | Design and research organisations
•	Lab manual in Environmental Engineering | Khanna Publishers, Jalandhar | Civil engineering degree institutions.</t>
  </si>
  <si>
    <t>Professor &amp; Incharge | CENTRE FOR CLEAN TECHNOLOGY AND SUSTAIBALE DEVELOPMENT | Jan 2015 | Mar 2026 | 11Y 2M</t>
  </si>
  <si>
    <t>Utilization of waste sludge for making bricks | 1.2 lakhs | Environment Department Chandigarh | Jan 2021 | Dec 2022 | 1Y 11M
Utilisation of fibre reinforcement for beam column joint. | 40 lakhs | AICTE NEW DELHI | Jan 2014 | Dec 2019 | 5Y 11M
Retrofitting of schools and hospital Buildings of Himachal Pradesh | 2.5 Cr | HPSDMA, Himachal Pradesh | Jan 2022 | Sep 2026 | 4Y 8M</t>
  </si>
  <si>
    <t>Dean (Consultancy and Extension Services)</t>
  </si>
  <si>
    <t>Civil engineering | National Board of Accreditation | Jan 2012 | Mar 2026 | Expert member for civil engineering courses in NBA team
Engineering programs | UGC | Jan 2010 | Mar 2026 | Expert for under AICTE team
Environment  | SAEC Chandigarh | Jan 2015 | Dec 2021 | Expert Member
Environment  | Environment Department, Chandigarh | Jan 2019 | Dec 2023 | Member of Climate Change Working Group for Mission on Strategic knowledge for Climate Change</t>
  </si>
  <si>
    <t>Guide (22) | Co-Guide (1)</t>
  </si>
  <si>
    <t>Training of youth under Unnat Bharat Abhiyan | AICTE | Conducted Skill development prpgram for rural youth | Jan 2018 | Dec 2021 | 3Y 11M</t>
  </si>
  <si>
    <t>International Conference on Sustainable Civil Engineering Practices on 2nd &amp; 3rd March 2017  | Chandigarh | Coordinator | Mar-2017
International Conference on Educational Futures(Golden Jubilee) 18th &amp; 19th Nov 2016 (Golden Jubilee) | Chandigarh | Coordinator | Nov-2016
International Conference on Clean Technologies and Sustainable Development 23-24 Feb 2018 | Chandigarh | Coordinator | Feb-2018
3rd International Conference on Innovative Technologies for Clean and Sustainable Development. 19-21 Feb, 2020 | Chandigarh | Coordinator | Feb-2020</t>
  </si>
  <si>
    <t>Technical: Yes, having exposure in AI applications and digital construction., Good
Managerial: Yes, I Proactively anticipates challenges and formulates timely, strategic plans to address them effectively., I have strong capability in mobilizing resources and ensuring their efficient and strategic allocation., I can work effectively under pressure and consistently manage responsibilities within tight deadlines., I possess a strong understanding of financial management, including revenue generation, planning, and effective fiscal control, as I am actively involved in consultancy works.
Corporate: Yes, I am working in the area of clean and green technologies., I possess a clear understanding of national challenges and how higher education in the built environment can effectively respond to them., Yes, I have good experience in curriculum development for various states in northern region institutions.
Leadership: I can effectively motivate and engage a diverse group of stakeholders toward achieving common goals., I would like to work for achieving the missions and goals of the institute. , I possess the required ability., I will like to work as a team and guide my faculty and staff to achieve greater heights.
Interpersonal: Yes, I have good experience., Yes, I have the ability., I have been Chairman of Indian Concrete Institute, Chandigarh, Member of the Institute of Engineers, Chandigarh chapter, Vice Chairman of the Institute of Water and Environment.
Description: I have been granted 2 patents by the Patent Office, Govt. of India,&amp;nbsp;
Awarded best paper by the Institute of Engineers for Zero Energy Building design.</t>
  </si>
  <si>
    <t>02-Apr-26 11:13 AM</t>
  </si>
  <si>
    <t>Paturu Neelakanteswara Rao</t>
  </si>
  <si>
    <t>pnrao.bits@gmail.com</t>
  </si>
  <si>
    <t>1 | Board of Secondary Education, Andhra Pradesh | Govt. Junior College, Ulavapadu, Prakasam (District), A.P. | 70.00 | 7.00 | 1980
2 | Board of Intermediate Education, Hyderabad(A.P.) | G.V.S.M. Govt. Junior College, Ulavapadu, Prakasam(Dist.), A.P. | 91.60 | 9.16 | 1982
4 | Thapar University | Thapar Institute of Engineering and Technology, Patiala, Punjab | 67.61 | 0.00 | 1987
5 | BITS University | Birla Institute of Technology &amp; Science, Pilani, Rajasthan | 0.00 | 8.75 | 1988
6 | BITS University | Birla Institute of Technology &amp; Science, Pilani, Rajasthan | 0.00 | 0.00 | 1998</t>
  </si>
  <si>
    <t>Birla Institute of Technology &amp; Science, Pilani, Hyderabad Campus  | Professor | Dec 1988 | Present | 37Y 3M</t>
  </si>
  <si>
    <t>37Y 3M</t>
  </si>
  <si>
    <t>Estimation of wind pressure coefficients on multi-building configurations using data-driven approach | Wind and Structures | Feb-2021
Development of sustainable and durable ternary blended concrete using sugarcane bagasse ash and glass powder | Construction and Building Materials, Vol. 466 | Mar-2025
Compatibility of waste glass with other by-products for the production of sustainable concrete | Journal of Building Engineering  | Dec-2023
Waste glass in cementitious materials: Applications, properties, and performance in construction and infrastructure | Progress in Engineering Science | Mar-2026
Artificial Neural Network-Based Prediction of Wind Pressure Coefficients on Buildings | Jounal of The Institute of Engineers.(India) Series A  | Mar-2021
Wind Induced interference effects on two, three and four building configuration | International Journal of Structural Engineering | May-2021
Study of Interference Effects on Wind Turbine Structures | Journal of Energy and Environmental Sustainability | Sep-2019
Study of Interference effects on Chimneys | Journal of Physics | Sep-2019
Thermal Conductivity and Impact Resistance of Concrete Using Partial Replacement of Coarse Aggregate with Rubber | Journal of Jordan Engineering | Feb-2016
Strength and Workability Characteristics of Concrete by Using Different Super Plasticizers | International Journal of Materials Engineering | Feb-2012</t>
  </si>
  <si>
    <t>M Bhanuchitra, V Padmavathi, P N Rao (2023),” Prediction of Failure of Embankment on Soft Clay from Construction Control Chart”,  | Springer publication | International Symposium on Construction Resources for Environmentally Sustainable Technologies
Vishwaja Neha, B., Padmavathi, V., Padmavathi, M and Rao, P.N. (2021), " Study of Cohesive Soil Behaviour on Addition of Coconut Fibre and Micro Fine Cement" | Springer publication | Proceedings of the Indian Geotechnical Conference 2019, IGC-2019, Volume V, pp.1-11, Lecture Notes in Civil Engineering
Shruti K., Rao P.N., Sabareesh G.R. (2019) “Across Wind Load Analysis Using CFD for Sustainable Design of Tall Structures” | Springer Book series. (ISBN 978-3-030-01931-0). | Advances and Challenges in Structural Engineering. GeoMEast 2018. Sustainable Civil Infrastructures
Satya Sireesha, V. Padmavathi, V. Sai Venkata Harini, P. N. Rao (2019), “MASW Survey for Mapping Soil Profiles at Investigation Site” | Springer publication | Advances in Geotechnical and Transportation Engineering, Vol.71, pp.249-256
Padmavathi, V., Nirmala Peter, E. C., Rao, P. N. and Padmavathi, M. (2019), “Stabilization of Soil Using Terrasil, Zycobond and Cement as Admixtures”,  | Springer Book series. (ISBN 978-3-030-01916-7).  | Latest Thoughts on Ground Improvement Techniques. GeoMEast2018. Sustainable Civil Infrastructures</t>
  </si>
  <si>
    <t>Head of the Department,    Civil Engineering | BITS, Pilani-Hyderabad Campus | Aug 2008 | Oct 2028 | 20Y 2M
Faculty In-charge(FIC)  equivalent to Dean | BITS, Pilani-Hyderabad Campus | Aug 2010 | Jul 2012 | 1Y 11M</t>
  </si>
  <si>
    <t>State of the Art Report (SOAR) on Use of Polymer Fibers and Steel Fibers for Improvement in Concrete Properties | 6.578 Lakhs | MoRT&amp;H | Mar 2017 | Mar 2018 | 1Y 0M
To strengthen the research facilities in the department | 100 lakhs | DST-FIST | Nov 2013 | Nov 2018 | 5Y 0M</t>
  </si>
  <si>
    <t>1st National conference on Recent Advances in Civil Engineering  | JNTU, Hyderabad | Advisory Commitee Meber | Sep-2019
one day workshop on Bitumen Rheology | BITS, Hyderabad | Organizing Committee Member | Sep-2017
International conference on Innovations in Structural Engineering  | Osmania University, Hyderabad | Advisory&amp; Technical Committee Member | Dec-2015
National conference on Advances in Civil engineering and Infrastructure Development | Vasavi College of Engineering, Hyderabad | Advisory &amp; Technical Committee Member | Feb-2014
one day workshop on Green Building Practices &amp; Impact on Environmental Performance | BITS, Hyderabad | Organizing Coordinator | Oct-2010</t>
  </si>
  <si>
    <t>Technical: Openness towards a "knowledge-based setting" that leverages digital intelligence to improve project efficiency, safety, and sustainability. To deploy artificial intelligence (AI), knowledge based systems and incorporating Building Information Modelling (B, Enthusiastic  with modern and advanced technologies.
Managerial: constructing new campus of BITS at Hyderabad, implemented advance strategic plans and cultivated proactive mindset in the team members., key aspects are Resource Identification and  Strategic Allocation  to get benefits like Enhanced Productivity, Cost Control &amp; Efficiency. The benefits  can be achieved by skill based assignment with dynamic palm by using  modern technologies., staying organized, prioritizing tasks, and managing resources, such as time and team input to meet tight deadlines.
STAR: Situation, Task, Action, and Result to highlight  ability to handle the pressure, Achieve organizational goals by including generating revenue, efficient resource allocation, and maintaining fiscal control through budgeting and financial analysis
Corporate: The built environment involves evaluating housing, transportation, and public spaces to ensure they are safe, inclusive, accessible, and sustainable., Higher Education Institutions in the built environment can respond by transitioning from traditional, define education to interdisciplinary, sustainability-focused, and practical training that aligns with national goals., Designing culturally responsive content, providing accessible pedagogy for diverse learning profiles, and ensuring equity in assessment.
Leadership: Motivating a diverse group of stakeholders requires a tailored approach that aligns individual interests with a shared vision, fostering trust and active engagement through inclusive leadership., By Setting SMART Goals through Enthusiasm and Initiative by Bridging Personal and Team Goals, Strategic and Innovative Thinking by Broad Perspective, Maintaining openness to new ideas and a consultative approach combines integrity, servant leadership, and collaborative decision-making. 
Interpersonal: conducted and participated in National and International conferences., As faculty in-charge of General administration interacted with many senior level people ., Member of IGS and ISTE participated and interacted with mebers.
Description: 
Felicitated by the Director, BITS,Pilani-Hyderabad Campus to recognise and honor the exmplary service dedicated 15 years of commitment to institution's growth and sucess on 27th April,2024.
Felicitated by the Chairman, ICI, in honour of Dedication and Achivements in construction on the occasion of concrete day celebrations at Hyderabad on 7th September,2023.
Felicitated by the Vice Chancellor, BITS, Pilani, in appriciation for more than 25 years of dedicated service at BITS University on 31st August,2014.
Felicitaed by teh Director, BITS,PIlani-Hyderabad Campus&amp;nbsp; for Major Contribution to teh Phase-I completion of New Campus Construction at Hyderabad on 8th Novemebr,2014.
&amp;nbsp;</t>
  </si>
  <si>
    <t>1.	 Prof. Ram Karan Singh | Vice-Chancellor  The ICFAI University, Dehradun | vc@iudehradun.edu.in | 7683014374</t>
  </si>
  <si>
    <t>Prof. M.B.   Srinivas | Vice Chancellor, Aditya   University, Andhra Pradesh | mbs_bits@yahoo.in | 9010202864</t>
  </si>
  <si>
    <t xml:space="preserve"> Prof. V. S. Rao    | Advisor, BITS Pilani Amaravati Campus | vsr.bits@gmail.com | 9010202828</t>
  </si>
  <si>
    <t>02-Apr-26 11:40 AM</t>
  </si>
  <si>
    <t>Chandrakant Shriram Gokhale</t>
  </si>
  <si>
    <t>csg.goa@gmail.com</t>
  </si>
  <si>
    <t>2 | Board of Secondary Education, Bhopal, MP | Govt. Higher Secondary School,Gohad, MP | 70.90 | 0.00 | 1978
4 | Jiwaji University Gwalior, MP | MITS, Gwalior, MP | 68.90 | 0.00 | 1984
5 | Goa University Taleigao Plateau, Goa | Govt. Engg. College, Farmagudi, Goa | 74.50 | 0.00 | 1989
6 | Indian Institute of Technology New Delhi | IIT, Delhi | 0.00 | 0.00 | 2000</t>
  </si>
  <si>
    <t>NICMAR University, Pune  | PROFESSOR | Dec 2023 | Apr 2026 | 2Y 4M
National Institute of Construction Management &amp; Research Pune, Maharashtra | Professor  | Feb 2023 | Nov 2023 | 0Y 9M
NICMAR University, Pune  and National Institute of Construction Management &amp; Research Pune, Maharashtra | Registrar (I/C) NICMAR University, Pune &amp; Professor in NICMAR | Jul 2022 | Jan 2023 | 0Y 6M
National Institute of Construction Management &amp; Research Pune, Maharashtra | PROFESSOR &amp; DEAN-SOCM | Apr 2015 | Jun 2022 | 7Y 2M
Shri Rayeshwar Institute of Engineering &amp; Information Tech. Goa | Professor &amp; Dean-Academics | Nov 2014 | Mar 2015 | 0Y 4M
Don Bosco College of Engg. Fatorda, Madgaon, Goa | Principal (HAG Scale) | Aug 2012 | Sep 2014 | 2Y 1M
Govt. Engg. College, Goa Farmagudi, Ponda, Goa | Professor and Head Civil Engg. Department | Jul 2009 | Jul 2012 | 3Y 0M
Govt. Engg. College, Goa Farmagudi, Ponda, Goa | Professor in Civil Engineering | Jan 2002 | Jul 2009 | 7Y 5M
Govt. Engg. College, Goa Farmagudi, Ponda, Goa | Asst. Professor in Civil Engineering | Aug 1993 | Jan 2002 | 8Y 5M
Govt. Engg. College, Goa Farmagudi, Ponda, Goa | Lecturer in Civil Engineering | Jan 1987 | Aug 1993 | 6Y 6M
Govt. Poly. Valsad, Gujarat | Assistant Lecturer in Civil Engineering | Jun 1985 | Jan 1987 | 1Y 7M
MCC, Ltd,  Surat, Gujarat | Site Engineer | Dec 1984 | Jun 1985 | 0Y 6M
RNS, Govt. Contractor,  Gwalior, MP | Site Engineer | Jun 1984 | Nov 1984 | 0Y 5M</t>
  </si>
  <si>
    <t>41Y 7M</t>
  </si>
  <si>
    <t>An Over View of Conservation, Restoration and Development of Mangrove Forests in Goa (Gokhale C. S.)  | Ecology Environment &amp; Conservation Vol 30, No. 2, pp s411-s420  | Oct-2024
Ship Building Infrastructure Application of Steel Sheet Pile for Closing the face of Ship Side Launching Wharf (Gokhale C. S.)  | NICMAR Journal of Construction Management, Vol. XXXVIII, No. III, pp. 1-15  | Jun-2023
Environmentally Sustainable, Ecologically Conservable and Economical Viable Design and Construction Solution of Ship Side Launching Wharf (Gokhale C. S.) | Ecology Environment &amp; Conservation Vol 29, No. 1; Apr. Suppl. Issue, pp S393-S398 | Apr-2023
Critical analysis of River Linking Projects-Benefits to Gujarat State (Jain R. K., Gokhale C. S., Goldar D. and Goyal R.) | Ecology Environment &amp; Conservation Vol 29, No. 1; Apr. Suppl. Issue, pp S70-S74 | Apr-2023
Water Vapour Adsorption Isotherms and Mercury Intrusion Porosymetry for Determination of Pore Characteristics of Shales (Gokhale C. S.) | European Chemical Bulletin  Vol. 12, No. 3, pp. 1110-1115 | Mar-2023
Combined Precast Concrete Caisson and Cast-in-Situ Pile Structure for Slipway Tip Protection and Extension  (Gokhale C. S.) | NICMAR Journal of Construction Management, Vol. XXXVII, No. III, pp. 238-242 | Jul-2022
Application of Gabion Wall for closing the Face of Ship Side Launching Jetty (Gokhale C. S.) | NICMAR Journal of Construction Management, Vol. XXXII, No. IV, pp. 19-29 | Oct-2016
Innovative Design Options for Construction of Tourist Transfer Marina for an Offshore Casino (Gokhale C. S.) | NICMAR Journal of Construction Management, Vol. XXXII, No. III, pp. 19-28 | Jul-2016
A simple Method to Estimate Complete Pore Size Distribution of Rocks  (Kate J. M. and Gokhale C. S.) | Engineering Geology, Vol. 84, Issues 1-2, pp 48-69. | Jan-2006
Influence of Varying Moisture on Uniaxial Compressive Strength of a Sandstone (Gokhale C. S.) | Indian Geotech. Journal. Vol. 24, No. 4, pp. 368-377.  | Oct-1994</t>
  </si>
  <si>
    <t>Environmental Engineering (1992) | Vrinda Publications, Janlagon, Maharashtra | Polytechnic Intuitions of Maharashtra, Goa and MP
Irrigation Engineering (1993) | Vrinda Publications, Janlagon, Maharashtra | Polytechnic Intuitions of Maharashtra, Goa and MP</t>
  </si>
  <si>
    <t>Registrar (I/C) | NICMAR UNIVERSITY PUNE | Jul 2022 | Jan 2023 | 0Y 6M
PROFESSOR &amp; DEAN-SOCM | National Institute of Construction Management &amp; Research Pune, Maharashtra | Apr 2015 | Jun 2022 | 7Y 2M
Professor &amp; Dean-Academics | Shri Rayeshwar Institute of Engineering &amp; Information Tech. Shiroda, Goa | Nov 2014 | Mar 2015 | 0Y 4M
Principal (HAG Scale) | Don Bosco College of Engg. Fatorda, Madgaon, Goa | Aug 2012 | Sep 2014 | 2Y 1M
Professor &amp; Head of Civil Engineering Department | Govt. Engg. College, Goa | Jul 2009 | Jul 2012 | 3Y 0M</t>
  </si>
  <si>
    <t>Ease of Doing Business-Dealing with Construction Permits | 272800 |  Ministry of Commerce and  Industry, DIPP, New Delhi | Oct 2017 | Jun 2018 | 0Y 8M</t>
  </si>
  <si>
    <t>Canadian International Development Authority (CIDA) | As Process Champion and Industry Linkage Officer for 3 year CIDA project of Canada India Institute Industry Linkage Project (CIIILP) executed in 4 States of Western India</t>
  </si>
  <si>
    <t>Reigstrar (I/C) NICMAR University Pune | NICMAR EXP CERTIFICATE
PROFESSOR AND DEAN-SOCM, NICMAR PUNE | NICMAR EXP CERTIFICATE
PROFESSOR &amp; DEAN (ACADEMICS), SHREE RAYESHWAR INSTITUTE OF ENGINEERING &amp; INFORMATION TECHNOLOGY | RIT-EXP CERT
PRINCIPAL, (IN HAG SCALE) DON BOSCO COLLEGE OF ENGINEERING COLLEGE GOA | DBCE-EXP-CERT
PROFESSOR AND HEAD OF CIVIL ENGINEERING DEPARTMENT, GEC FARMAGUDI, GOA | GEC EXP CERT</t>
  </si>
  <si>
    <t>GOA UNIVERSITY | ELECTED MEMBER COURT OF GOA UNIVERSITY | Sep 1992 | Jun 1994
GOA UNIVERSITY | MEMBER BOARD OF STUDIES IN MINING ENGINEERING | Dec 2011 | Jul 2012
GOA UNIVERSITY | MEMBER BOARD OF STUDIES IN INDUSTRIAL AND FOUNDATION ENGINEERING | May 2002 | Jul 2003
GOA UNIVERSITY | CHAIRMAN BOARD OF STUDIES IN CIVIL ENGINEERING | Dec 2010 | Jul 2012</t>
  </si>
  <si>
    <t>CHAIRMAN IQAC | DON BOSCO COLLEGE OF ENGINERING, GOA | Oct 2012 | Sep 2014 | IQAC SYSTEM ESTABLISHED
NBA ACCREDIATION | GEC FARMAGUDI | Jul 2011 | Jun 2012 | INITIATED AND SUBMITTED THE PROPOSAL FOR NBA ACCREDIATION</t>
  </si>
  <si>
    <t>SEMINARS AND WORKSHOPS  | GEC FARMAGUDI, GOA | ORGANISED VARIOUS SEMINAR AND WORKSHOPS | Jan 2002 | Jul 2012 | 10Y 6M</t>
  </si>
  <si>
    <t>Indian Lean Construction Conference | NICMAR, PUNE | Mentor | Apr-2019
“One Day Workshop on Accreditation Process” | MADGAON GOA | COORDINATOR | Mar-2014
One Day Conference on Environmental Management Towards Sustainability | GEC GOA | CHAIRMAN | Dec-2011
Two Day All India Seminar on “Innovative World of Civil Engineering | Madgaon, IE(I) Goa State Centre | Member National Advisory Committee | Sep-2010
Two days refresher course on IS:800-2007 | GEC GOA | CHAIRMAN | Oct-2009</t>
  </si>
  <si>
    <t>Technical: I AM OPEN TOWARDS NEW TECHNOLOGIES, COMFORTABLE
Managerial: PROACTIVE, HAVE GOOD ABILITY AND EXPERIENCE, HAVE EXCELLENT CAPACITY AND EXPERIENCE, SOUND KNOWLEDGE
Corporate: YES WELL AWARE, ALIGNED WITH, CONSIDERABLE EXPERIENCE
Leadership: HAVE CAPACITY AND EXPERIENCE, ALSO DOING, YES, ALWAYS
Interpersonal: HAVE EXPERIENCE, YES GOOD ABILITY, MEMBER OF MORE THAN 10 PROFESSIONAL BODIES AND ACTIVE WITH 2-3 BODIES
Description: Best paper award for ICCRIP-25, ICCRIP-16 and INDOROCK-2016
Worked Coordinator Pradhan Mantri Gram Sadak Yojana Goa State&amp;nbsp;
Panelist: Pradhan Mantri Awas Yojana (PMAY) Empowering India-2025
Jury Member: Pradhan Mantri Awas Yojana (PMAY) Empowering India Awards-2025, 2023, 2021, 2019
ADVISOR-UPSC, New Delhi</t>
  </si>
  <si>
    <t>M. G. Koargaonker | EX DG-NICMAR | mangesh@nicmar.ac.in | 9833047446</t>
  </si>
  <si>
    <t>02-Apr-26 12:03 PM</t>
  </si>
  <si>
    <t>Dr Cp Jawahar</t>
  </si>
  <si>
    <t>cpjawahar@gmail.com</t>
  </si>
  <si>
    <t>1 | Matriculation | TVS Lakshmi Matriculation Higher Secondary School, Madurai | 80.36 | 0.00 | 1991
2 | State Board | TVS Lakshmi Matriculation Higher Secondary School, Madurai | 90.00 | 0.00 | 1993
4 | Madurai Kamaraj University, Madurai | PSNA College of Engineering and Technology, Dindigul | 69.23 | 0.00 | 1998
5 | Bharathidasan University, Tiruchirappalli | Regional Engineering College (NIT) Tiruchirappalli | 0.00 | 8.68 | 2000
6 | Anna University, Chennai | Anna University, Chennai | 0.00 | 0.00 | 2011
7 | Bureau of Energy Efficiency | Ministry of Power, New Delhi | 0.00 | 0.00 | 2016</t>
  </si>
  <si>
    <t>Alard University, Pune | Dean and Principal | Sep 2024 | Present | 1Y 7M
Kalinga University, Raipur | Professor and Dean, Faculty of Technology | Aug 2022 | Aug 2024 | 2Y 0M
Amity University Madhya Pradesh, Gwalior | Professor and Head, Department of Mechanical Engineering | Jun 2019 | Aug 2022 | 3Y 1M
Karunya Institute of Technology and Sciences, Coimbatore | Lecturer to Associate Professor, Department of Mechanical Engineering | Nov 2001 | Jun 2019 | 17Y 7M</t>
  </si>
  <si>
    <t>24Y 4M</t>
  </si>
  <si>
    <t>Generator absorber heat exchange based absorption cycle - A review | Renewable and Sustainable Energy Reviews (Elsevier) | Oct-2010
Simulation studies on GAX based Kalina cycle for both power and cooling applications | Applied Thermal Engineering (Elsevier) | Feb-2013
Comparative study of diesel and biodiesel on CI engine with emphasis to emissions – A review | Renewable and Sustainable Energy Reviews (Elsevier) | May-2015
A review on turbines for micro hydro power plant | Renewable and Sustainable Energy Reviews (Elsevier) | May-2017
A review on biodiesel production, combustion, performance and emission characteristics of non-edible oils in variable compression ratio diesel engine using biodiesel and its blends | Renewable and Sustainable Energy Reviews (Elsevier) | Sep-2018
A review of experimental studies on cylindrical two-phase closed thermosyphon using refrigerant for low-temperature applications | International Journal of Refrigeration (Elsevier) | Dec-2020
Heat transfer enhancement in an internally finned cylindrical thermosyphon using environment friendly refrigerant water  | Energy Sources, Part A: Recovery, Utilization and Environmental Effects  | Aug-2021</t>
  </si>
  <si>
    <t>Experimental performance evaluation of a parabolic dish type solar collector with nano fluid”, Concentrated Solar Thermal Technologies: Recent Trends and Applications | Springer | Karunya Institute of Technology and Sciences
Hydrogen energy horizon: Challenges and barrier identification in adoption of      hydrogen energy” Fuelling the futur | Elsevier | Alard University, Pune</t>
  </si>
  <si>
    <t>IQAC Coordinator  | Karunya Institute of Technology and Sciences, Coimbatore | Apr 2012 | Jun 2019 | 7Y 2M
Head of the Department, Department of Mechanical Engineering | Amity University Madhya Pradesh, Gwalior | Jun 2019 | Aug 2022 | 3Y 1M
Dean, Faculty of Technology | Kalinga University, Raipur | Aug 2022 | Aug 2024 | 2Y 0M
Dean, School of Engineering and Technology &amp; Principal | Alard University, Pune &amp; Alard College of Engineering and Management, Pune | Sep 2024 | Apr 2026 | 1Y 7M</t>
  </si>
  <si>
    <t>Development of 15 kW Micro Hydro Power Plant at Valara (Research Project) | 58,75,000  | Ministry of New and Renewable Energy (MNRE), New Delhi  and Energy Management Centre (EMC), Trivandrum | Mar 2016 | Feb 2019 | 2Y 11M
R134a-DMAC based air-cooled vapour absorption cooling system (Research Project) | 32,60,000 | Department of Science and Technology (DST), New Delhi  | Jan 2008 | Jul 2010 | 2Y 6M
Mandatory energy audit (Consultancy Project) | 7,13,559 | Brahmaputra Crackers and Polymers Limited, Dibrugarh | Aug 2022 | Nov 2022 | 0Y 3M</t>
  </si>
  <si>
    <t>University of Sharjah, United Arab Emirates | Research Collaboration with  Professor Zafar Said
National Technical University, Athens, Greece | Research Collaboration with Post Doctoral Researcher Evangelos Bellos
University of Roviro, Tarragona, Spain | Research Collaboration with Professor Alberto Coronas</t>
  </si>
  <si>
    <t>IQAC Coordinator - NBA and NAAC Accreditation, NIRF Ranking  etc.
Head of the Department and Dean - Academic leadership, Strategic planning and execution, Student development and welfare, Research and Innovation, Industry and External Relations etc.</t>
  </si>
  <si>
    <t>Karunya Institute of Technology and Sciences, Coimbatore | Curriculum Development Cell - Member and Board of Studies - Member | May 2012 | Jun 2019
Amity University Madhya Pradesh, Gwalior | Board of Studies - Member Secretary and  Directorate of Innovation and Technology Transfer (DITT) - Coordinator | Jun 2019 | Aug 2022
Alard University, Pune | Board of Studies - Chairman, Academic Council - Member, Board of Management - Member | Sep 2024 | Apr 2026</t>
  </si>
  <si>
    <t>NBA, Department of Mechanical Engineering | Karunya Institute of Technology and Sciences, Coimbatore | May 2012 | May 2019 | 3 year accreditation which was the first in the University along with Department of Civil Engineering during the period from 2013 to 2016
NAAC | Karunya Institute of Technology and Sciences, Coimbatore | May 2012 | Jun 2019 | B+ Grade in the first cycle during 2017-2022
NIRF Ranking (Engineering Category) | Karunya Institute of Technology and Sciences | May 2012 | Jun 2019 | Within top 125</t>
  </si>
  <si>
    <t>Guide (4)</t>
  </si>
  <si>
    <t>Coordinator, Amity Youth Festival (Amichroma) | Amity University Madhya Pradesh, Gwalior | Successfully conducted the events 3 times from 2020 to 2022 | Jun 2019 | Aug 2022 | 3Y 1M</t>
  </si>
  <si>
    <t>National Workshop on Recent trends in solar thermal systems for sustainable development (Sponsored by MNRE, New Delhi) | Karunya Institute of Technology and Sciences, Coimbatore | Coordinator | Feb-2013
Awareness program and painting competition on National Energy Conservation Day  (Sponsored by CREDA, Government of Chattisgarh) | Kalinga University, Raipur | Coordinator | Dec-2022
National Conference on Advance approaches in pure and applied mathematics (Sponsored by AICTE and organized under Faculty of Technology | Kalinga University, Raipur | Dean | Feb-2023</t>
  </si>
  <si>
    <t>Technical: Yes, Yes
Managerial: Yes, Yes, Yes, Yes
Corporate: Yes, Yes, Yes
Leadership: Yes, Yes, Yes, Yes
Interpersonal: Yes, Yes, Yes
Description: 1.&amp;nbsp; Completed M.Tech in first class with distinction
2.&amp;nbsp; Senior Research Fellowship from Department of Science and Technology, New Delhi during the period Jan 2008 to July 2010.
3.&amp;nbsp; Certified Energy Auditor (EA-13735) by Bureau of Energy Efficiency, Ministry of Power, New Delhi.
4.&amp;nbsp; Associate Editor, Journal of Process Mechanical Engineering, Sage (WoS - SCI and Scopus Indexed).
5.&amp;nbsp; Convenor, International Conference on Recent Advances in Design, Materials and Manufacturing (ICRADMM 2020) on 15th and 16th Oct 2020.
6.&amp;nbsp; Coordinator, Science and Arts Exhibition - SCIART 2019 at Amity University, Gwalior.
7.&amp;nbsp; Distinguished Lecturer, Indian Society of Heating Refrigerating and Air-conditioning Engineers (ISHRAE).
8.&amp;nbsp; Coordinator, AQuest &amp;ndash; Engineering Quiz Competition at National Level, organized by ISHRAE
9.&amp;nbsp; Delivered guest lectures on 43 occasions.
10.&amp;nbsp; Reviewed 61 research papers in journals of repute published by Elsevier, Taylor &amp;amp; Francis, Springer.
11&amp;nbsp; Member, ISHRAE Education Committee, New Delhi during the society year 2021-24.
12&amp;nbsp; Technical Chair, ISHRAE Raipur Sub Chapter during the society year 2022-23.
13&amp;nbsp;Training Chair, ISHRAE Bhopal Sub Chapter during the society year 2021-22.
14&amp;nbsp; President, ISHRAE Coimbatore Chapter during the society year 2018-19.
15. Empanelled Energy Expert, Society of Energy Engineers and Managers (SEEM).
16. ISHRAE Certified Engineering Professional.
17. Completed 2 Swayam Prabha DTH projects (IIT Kanpur and IIT Tirupati) under Ministry of Education.</t>
  </si>
  <si>
    <t>Major General S.C.Jain | Former Director, Amity School of Engineering and Technology, Amity University Madhya Pradesh, Gwalior HR, Alard University, Pune | scjain555@gmail.com | 9836682118</t>
  </si>
  <si>
    <t xml:space="preserve">Dr,Anania Arjuna | Former Deputy Registrar &amp; HR, Alard University, Pune | ananiaarjuna2007@gmail.com | 9316142982 </t>
  </si>
  <si>
    <t>02-Apr-26 01:47 PM</t>
  </si>
  <si>
    <t>Sivakumar Alur</t>
  </si>
  <si>
    <t>alur.sivakumar@gmail.com</t>
  </si>
  <si>
    <t>1 | CBSE | Jawahar Higher Secondary School, Neyveli,TN India  | 84.93 | 0.00 | 1984
2 | CBSE | Jawahar Higher Secondary School, Neyveli , TN India  | 80.83 | 0.00 | 1986
4 | AC&amp;RI TNAU Coimbatore  | AC&amp;RI TNAU Coimbatore  | 0.00 | 3.67 | 1990
5 | AC&amp;RI TNAU Coimbatore  | AC&amp;RI TNAU Coimbatore  | 0.00 | 3.82 | 1992
6 | Karnatak University Dharwad  | Dept of Mgt Studies Karnatak University Dharwad  | 0.00 | 0.00 | 2003
7 | Delft University of Technology Netherlands  | Faculty of Industrial Design Engineering, Dept of Product Innovation Management, Marketing and Consumer Research Division  | 0.00 | 0.00 | 2010</t>
  </si>
  <si>
    <t>Central Institute for Cotton Research  | Farm Superintendent  | Dec 1992 | Mar 1995 | 2Y 2M
TAPMI Manipal  | Faculty Associate  to Professor  | Mar 1995 | Aug 2015 | 20Y 5M
VITBS VIT Vellore  | Professor  | Jan 2016 | Present | 10Y 2M</t>
  </si>
  <si>
    <t>32Y 10M</t>
  </si>
  <si>
    <t>Internet memes and social media marketing: a review of theories | Online Information Review | Dec-2025
Benchmarking nutrition facts panel label–a consumer ethics perspective using health belief model | Benchmarking: An International Journal | Oct-2025
The mediating role of parasocial relationship in customer services chatbots among millennials and Gen Z population | International Journal of Human–Computer Interaction | Jun-2025
Social Media Marketing: The Past, Present and Future | International Journal of Information Science and Management  | Dec-2024
Ad generation modalities and response to in-app advertising–an experimental study | Global Knowledge, Memory and Communication | Sep-2024
Research trends in memes: insights from bibliometric analysis.  | Information Discovery and Delivery | Jul-2024
Analyzing consumer behaviour towards food and nutrition labeling: A comprehensive review | Heliyon | Aug-2023
Hospital choice by Indian customers-empirical testing of a standardized model of service provider selection criteria | International Journal of Business and Emerging Markets | Jun-2021
Warehouse to Manage Collateral—Kaul’s Dilemma | Asian Case Research Journal | Jul-2016
Retailers and new product acceptance in India's base of pyramid (BoP) markets: Propositions for research | International Journal of Retail &amp; Distribution Management | Mar-2013</t>
  </si>
  <si>
    <t>Retail Marketing  | Excel Books  | Dibrugarh University, Central University of Andhra Pradesh (CUAP), Telangana University, University of Lucknow, Chhatrapati Shahu Ji Maharaj University (CSJMU), Kanpur, Lovely Professional University (LPU),Queen Mary’s College (Autonomous), Chennai, It is</t>
  </si>
  <si>
    <t>Post Graduate Program Chairman  | TAPMI Manipal | Jun 1998 | May 2000 | 1Y 11M
Alumni Affairs Chairman   | TAPMI Manipal | Jun 2004 | Apr 2006 | 1Y 10M
Marketing Area Chairman  | TAPMI Manipal  | Jun 2001 | Apr 2012 | 10Y 10M
AACSB Accreditation Head  | TAPMI Manipal  | Jun 2012 | Jul 2015 | 3Y 1M
Associate Dean Research  | TAPMI Manipal  | Jun 2011 | Oct 2011 | 0Y 4M
University Academic Council Member  | VIT Vellore  | Jun 2018 | Jun 2021 | 3Y 0M
MBA Online program coordinator  | VIT Vellore  | Jun 2019 | Jul 2020 | 1Y 1M</t>
  </si>
  <si>
    <t>The determinants of customers’ continuance intention to use digital banking: Public and Private banks-An Analysis | 2,50,000 | IIBF Mumbai | Jun 2019 | Dec 2019 | 0Y 6M</t>
  </si>
  <si>
    <t>Delft University of Technology Netherlands - Faculty of  IDE, Department PIM, Division Marketing and Consumer Research | Postdoctoral Researcher for 2 years in a BoP Healthcare Retailing Project
AACSB International  | Speaker, Resource person &amp; participant in multiple countries like Malaysia, Singapore, Dubai, Hongkong, Thailand, Australia
Harvard Business School USA | GLOCOLL participant
Oakland University Michigan USA  | Teaching a MBA course at School of Business</t>
  </si>
  <si>
    <t>AACSB accreditation , ACBSP accreditation  | TAPMI Manipal &amp; VITBS VIT Vellore  | Jun 2012 | Apr 2026 | involved in coordinating accreditation from submitting initial application to final accreditation and reaccreditation</t>
  </si>
  <si>
    <t>Guide (6)</t>
  </si>
  <si>
    <t>MANLIBNET 2015 | TAPMI Manipal  | Chairman Organising Committee  | May-2015
International Conference on Higher Education &amp; Industry | Clayton State University, Southern Metro Atlanta, GA | Represented VIT in the collaborative conference as an organiser  | Sep-2019</t>
  </si>
  <si>
    <t>Technical: high, high
Managerial: high, high, high, good
Corporate: high, good, good
Leadership: high, high, high, high
Interpersonal: good, good, good
Description: &amp;nbsp;
Post-Doctoral Research Fellowship &amp;nbsp; TU Delft Netherlands &amp;nbsp; Feb 2009- Dec 2010
&amp;nbsp;Expert evaluator in FP7 program of EC&amp;rsquo;s &amp;nbsp;Transparency of Food Pricing (2009)
&amp;uuml; Visiting Faculty (exchange) Oakland University SBA Michigan USA (May-June 2008)
&amp;nbsp;
Invited to be part of Academic Audit Panel as the external auditor at UPES University Dehradun.
&amp;nbsp;
Jury member to AIMA-ICRC Case Writing Competition &amp;amp; Conference, 2022 (Online Mode)-24-26 March 2022. Copyedited cases for publication in the AIMA ICRC portal 
&amp;nbsp;
Editorial Advisory Board Member - Emerging Markets Case Studies&amp;nbsp; Emerald Publication 
&amp;nbsp;
Member of the Board of Governors of Global Business School Hubli Karnataka 
&amp;nbsp;
Invited as a Case Reviewer for the Case Development, Mentoring and Publication Workshop at MDI Gurgaon in association with Emerald Emerging Markets Case Studies
&amp;nbsp;
Editorial Advisory Board Member - SAJBMC&amp;nbsp; - A Sage Publication
&amp;nbsp;
Co-founder of AACSB Accreditation Community of Practice (CoP) for India
&amp;nbsp;
Received reviewer appreciation letters from EEMCS and AJMC &amp;ndash; case journals 
&amp;nbsp;
Invited as a resource person for their AIMA online case teaching workshop
&amp;nbsp;
Jury Member to AIMA-ICRC Case Writing Competition &amp;amp; Conference, 2021&amp;nbsp; March 2021
&amp;nbsp; Invited to serve as a mentor for the NACRA Start Up Cases at the NACRA 2020 
&amp;nbsp;Empaneled as a National Resource Person as part of NRLM MoRD GoI in 2018 
&amp;nbsp;
Prize in Operations category at the ISB Ivey Global &amp;nbsp;Case Competition 2014
&amp;nbsp;
Golden award for TAPMI based on presentation of &amp;nbsp;AACSB&amp;rsquo;s AoL at IMC Conclave 2013
&amp;nbsp;
First prize for the case jointly authored at the ISB Ivey Case Competition 2012
&amp;nbsp;
Selected to the Editorial Board of Emerald&amp;rsquo;s Journal Emerging Market Case Studies 
&amp;nbsp;
Awarded postdoctoral research fellowship by TU Delft Netherlands (2009)
&amp;nbsp;ECCH &amp;nbsp;fellowship for their first India Case Teaching workshop at IIM Kozhikode (2004)
&amp;nbsp;
All India Fourth in Junior Research Fellowship (Agrl. Economics) Exam of ICAR (1990)
&amp;nbsp;
&amp;uuml; All&amp;nbsp; India Eleventh Rank in the X CBSE Exam (1984)
&amp;nbsp;
&amp;nbsp;
&amp;nbsp;</t>
  </si>
  <si>
    <t>Dr Ashis Mishra  | Assoc. Professor IIM Bangalore  | ashism@iimb.ac.in | 9742221303</t>
  </si>
  <si>
    <t>Dr Varsha Khandker | Associate Professor IIM Nagpur | varsha@iimnagpur.ac.in | 8749040490</t>
  </si>
  <si>
    <t>02-Apr-26 04:52 PM</t>
  </si>
  <si>
    <t>Shailendra K. Shukla</t>
  </si>
  <si>
    <t>skshukla.mec@gmail.com</t>
  </si>
  <si>
    <t>6 | IIT Delhi  | IIT Delhi Energy Engineering  | 0.00 | 0.00 | 2005
5 | IIT Delhi  | IIT Delhi  | 70.60 | 7.78 | 1998
4 | DEI Agra | FOE, DEI, Agra | 64.00 | 0.00 | 1990</t>
  </si>
  <si>
    <t>Mechanical Engineering Department, Indian Institute of Technology Banaras Hindu University Varanasi | Associate Professor | May 2007 | Feb 2016 | 8Y 9M
Mechanical Engineering Department, Indian Institute of Technology Banaras Hindu University Varanasi | Professor (HAG) | Jul 2022 | Mar 2026 | 3Y 8M
Mechanical Engineering Department, Indian Institute of Technology Banaras Hindu University Varanasi | Professor | Feb 2016 | Jun 2022 | 6Y 4M
Allahabad Agricultural Institute  | Associate Professor  | Oct 2004 | May 2006 | 1Y 6M</t>
  </si>
  <si>
    <t>20Y 4M</t>
  </si>
  <si>
    <t>University of Technology Mauritius | Teaching and Research (under UGC-TEC Consortium Agreement)
Kyushu University Japan | Teaching and Research, JSPS Fellow (Special)
Okayama University, Japan | Teaching and Research, JSPS Fellow (Special)
Gifu University Japan | Teaching and Research, JSPS Fellow (Special)
Asian Institute of Technology Bangkok | Teaching and Research (under MHRD Secondment)</t>
  </si>
  <si>
    <t>Pro Vice Chancellor | Ranchi University
Coordinator, Center of Energy and Resources Development, IIT(BHU), Varanasi | Notification of Centre founder Coordinator
Cordinator, CSTUP Incubation Centre for GRI | Nodal Officer/Coordinator</t>
  </si>
  <si>
    <t>Energy  | IIT BHU Varanasi  | Aug 2014 | Apr 2026 | Establishment of centre of excellence in energy and resources development</t>
  </si>
  <si>
    <t>Guide (12) | Co-Guide (2)</t>
  </si>
  <si>
    <t>Warden, chairman of students activities  | IIT BHU Varanasi  | Organised student festivals like Technex, Kadhi yatra  | Jul 2010 | Jul 2011 | 1Y 0M</t>
  </si>
  <si>
    <t>Technical: Good , Excellent 
Managerial: Excellent , Good , Best , Good 
Corporate: Excellent , Yes , Yes 
Leadership: Yes , Yes , Yes , Yes 
Interpersonal: Good , Yes , Yes 
Description: I have excellent ability to work in this job</t>
  </si>
  <si>
    <t>02-Apr-26 07:22 PM</t>
  </si>
  <si>
    <t>Sudhir Dnyandeo Chavan</t>
  </si>
  <si>
    <t>sudhirdchavan25@gmail.com</t>
  </si>
  <si>
    <t>4 | Shivaji University Kolhapur MS | SPSMBVHS College of architecture Kolhapur  | 78.00 | 9.00 | 1992
5 | RTMNU Nagpur University MS  | VRCE Nagpur | 75.00 | 9.00 | 1994
5 | SPPU Pune University MS  | Sinhgad college of architecture Pune  | 78.00 | 9.00 | 2016
5 | SPPU Pune University MS  | SKN SSBA Pune | 72.00 | 8.00 | 2023
6 | RTMNU Nagpur University MS  | LAD COA Nagpur | 0.00 | 0.00 | 2015
7 | Deccan	College Pune Dept. of Archeology Deemed university | Deccan College Pune  | 100.00 | 10.00 | 2019</t>
  </si>
  <si>
    <t>Sinhgad Technical Education Society’’s Smt. KashibaiNavale College of Architecture S.No.10/Part, Ambegaon (Bk) Pune-411 041 | Principal  | Aug 2015 | Present | 10Y 8M
STESs Sinhgad college of architecture Pune MS | Professor | Jun 2008 | Jul 2015 | 7Y 1M
Bharati Vidyapeeth college of architecture Pune | Principal  &amp; Professor  | Jan 2002 | May 2008 | 6Y 4M
Bharati Vidyapeeth college of architecture Mumbai  | Lecturer  | Jul 1993 | Jul 1994 | 1Y 0M
Bharati Vidyapeeth college of architecture Pune  | I/C Principal &amp; Lecturer &amp; assistant professor  | Aug 1995 | Jan 2002 | 6Y 4M</t>
  </si>
  <si>
    <t>31Y 7M</t>
  </si>
  <si>
    <t>Visionary of Ralegansiddhi - Anna | Dronah | Jan-1996
Conservation of Bhuikotkilla Solapur | Conservation conference procedings Nasik | Jan-2006
Reading UD- Old Goa | IJER 2018 | Jan-2018
Temple architecture of Solapur district | ISAARC2021 | Jan-2021
Museum planning  | ISAARC 2023 | Jan-2023
Trishund Ganpati | ISAARC 2025 | Jan-2025
temples of Solapur district archeology study  | ISAARC 2020 Srilanka  | Jan-2020
Study of Finance Awareness and Education Amongst Warkari Sect of Bhakti Movement “WARI” in Maharashtra India, For Continuing Sustenance. | National Journal  | Sep-2025</t>
  </si>
  <si>
    <t>Text book on Research in Architecture | DVF Foundation  | Internationl architecture institutes
Text book on Design in Art &amp; Architecture | Council Of Architecture Delhi  | International architecture institutes
ABCD in architecture  | MVT foundation Pune  | International architecture institutes
Rethinking The Future | SKNCOA SAAD Publicvation | International architecture institutes
Aadhar – Medical Architecture for Elderly | SKNCOA SAAD Publication | International architecture institutes
Timeless Deccan - Research conference proceedings | SKNCOA SAAD Publication | International architecture institutes
Warsa – Bhuleshwar Temple | SKNCOA SAAD Publication | International architecture institutes</t>
  </si>
  <si>
    <t>Principal  &amp; Professor  | SKN College Of Architecture Pune MS | Aug 2015 | Apr 2026 | 10Y 8M
Professor | Sinhgad College Of Architecture Pune MS | Jun 2008 | Jul 2015 | 7Y 1M
Principal  &amp; Professor  | Bharati Vidyapeeth College of Architecture Pune MS | Jan 2002 | May 2008 | 6Y 4M
Asso Professor / Lecturer&amp; I /C Principal | Bharati Vidyapeeth College of Architecture Mumbai &amp; Bharati Vidyapeeth College of Architecture Mumbai &amp; Pune | Jul 1993 | Jan 2002 | 8Y 6M</t>
  </si>
  <si>
    <t>Temple architecture &amp; archeology fellowship for post doct  | 1.0 lack  | ICSSR New Delhi Central Govt.  | Nov 2017 | Dec 2019 | 2Y 1M
Textbook on design in art &amp; architecture  | 5.5 Lack  | Council Of Architecture New Delhi  | Dec 2025 | Apr 2026 | 0Y 4M
History &amp; Iconography Of temple architecture  | 1.75 lack  | ICSSR New Delhi Central Govt.  | Jan 2026 | Jan 2026 | 0Y 0M</t>
  </si>
  <si>
    <t>Buffalo University Architecture department  | As PG / PhD Teacher resource person
Architecture &amp; Design Dept North Carolina  | As PG / PhD Teacher resource person
IIT Chicago Architecture &amp; Planning  | As PG / PhD Teacher resource person</t>
  </si>
  <si>
    <t>Stage activities Head of Sainik School Satara  MS  | Debate-Elocution-Quiz-Cultural
NASA &amp; Cultural Head  | National level compitiitions in design &amp; cultural at Graduation
SIP in MBA  | Training  SIP &amp; Research In MBA
Inspector &amp; Interview experts in architecture  | SPPU
Syllabus making  in architecture  | SPPU
PHD reviews, course material resource person  | PhD referee &amp; teaching methodology teaching person
conferences, training programs, research fellowship programs  | Host convenor</t>
  </si>
  <si>
    <t>BV Deemed University Pune  |  Dean of faculty  and BOS Chairman  | Jun 2005 | May 2008
BOS of University in architecture--- Pune University , North Maharashtra Uni., Kolhapur Uni, Solapur Uni.  | BOS member | Jan 1996 | Apr 2026
Academic works of university | Interview  expert, Inspector LIC  | Jan 2000 | Apr 2026
Exam squad  | VC Nominee for interviews, inspection, examination | Jan 2000 | Apr 2026
National Body COA ,AICTE, NEP in architecture &amp; planning  | Inspectors, NEP task etc | Jan 2000 | Apr 2026
Reviewer Jury For Journals, Competitions  | NASA, PHD, Conference Journal editorial Boards  | Jan 2000 | Apr 2026</t>
  </si>
  <si>
    <t>Deemed University accreditation coordinator  | Bharati Vidyapeeth Institutes under BVDU | Jan 2004 | Dec 2007 | Excellence working with appreciation
University Examinations  | SCOA &amp; SKNCOA  | Jan 2008 | Apr 2026 | CAP &amp; Exam controller</t>
  </si>
  <si>
    <t>Co-Guide (10)</t>
  </si>
  <si>
    <t>Youth festivals  | BVDU Pune  | Excellent grades with appreciation  | Jan 2004 | Jan 2008 | 4Y 0M
NSS camps  | Bharati &amp; Sinhgad Institutes Architecture  | Excellent grades with appreciation  | Jan 2004 | Apr 2026 | 22Y 3M
Joint Colloberation  design studios  | Bharati &amp; Sinhgad Institutes ArchitecturePune | Excellent grades with appreciation  | Jan 2004 | Apr 2026 | 22Y 3M
NASA competitions  | Bharati &amp; Sinhgad Institutes Architecture , Engineering , MBA  | Excellent grades with appreciation  | Jan 2004 | Apr 2026 | 22Y 3M
Culturals &amp; sports  | Bharati &amp; Sinhgad Institutes Architecture , Engineering , MBA  | Excellent grades with appreciation  | Jan 2004 | Apr 2026 | 22Y 3M
Research &amp; publication | Bharati &amp; Sinhgad Institutes Architecture , Engineering , MBA  | Excellent grades with appreciation  | Jan 2004 | Apr 2026 | 22Y 3M
Help for couceling students as motivator  | Bharati &amp; Sinhgad Institutes Architecture , Engineering , MBA  | Excellent grades with appreciation  | Jan 2004 | Apr 2026 | 22Y 3M
Elective subject Innovations for Syllabus  | Bharati &amp; Sinhgad Institutes Architecture , Engineering , MBA  | Excellent grades with appreciation  | Jan 2004 | Apr 2026 | 22Y 3M
Motivation to competition  | Bharati &amp; Sinhgad Institutes Architecture , Engineering , MBA  | Excellent grades with appreciation  | Apr 2004 | Apr 2026 | 22Y 0M</t>
  </si>
  <si>
    <t>International Training course by COA for teachers in architecture  | Pune  | Convenor  | Jan-2021</t>
  </si>
  <si>
    <t>Technical: Excellent as I have 30 yrs of experience, Very Commendable 
Managerial: Excellent as I am Urban Planner &amp; Management student , 
Excellent being Sainik school &amp; MBA student
Excellent being Sainik school &amp;
MBA student
, Excellent non break leadership
till date
, Excellent due to MBA in Finance
Corporate: Excellent as I am Urban Planner, Very prompt due to higher qualifications &amp; experience, Very prompt due to higher qualifications &amp; experience
Leadership: Very good due to higher
qualifications &amp; experience
, Very good due to higher qualifications &amp; experience, Excellent due to my education specialty in planning &amp; MBA, Very good due to higher qualifications &amp; administrative
experience for 30 yrs
Interpersonal: Excellent as I have very strong research background (7
degrees)
, Excellent as I have very strong leadership posts in education, Excellent as I have very strong
research background (3PhD degrees)
Description: Topper at UG, PG with 6 degrees in architecture allied &amp;amp; management&amp;nbsp;
Biggest college intake in nation in architecture expansion
Post doctorate fellowship holder in acheology&amp;nbsp;
Funding by COA for textbook writing&amp;nbsp;
Best publication award in international conference at Srilanka&amp;nbsp;
"SAAD Gaurav Praskar" 2025 in architecture SAAD
COA Appreciartion for excellence in academics&amp;nbsp;
ICSSR funding for FDPs
Colleberations with interantional Universities for studios, PhD teaching, Book writing documentaions --- 13 books, 51 publications&amp;nbsp;</t>
  </si>
  <si>
    <t>Dr. Ujwala Chakradev | Vice Chancellor, SNDT University Mumbai | uchakradeo@gmail.com | 9890601461</t>
  </si>
  <si>
    <t>02-Apr-26 10:05 PM</t>
  </si>
  <si>
    <t>Sanjay Govind Patil</t>
  </si>
  <si>
    <t>sanjaygovindpatil@gmail.com</t>
  </si>
  <si>
    <t>6 | National Institute of Technology, Karnataka (NITK), INDIA | Department of Applied Mechanics and Hydraulics | 0.00 | 0.00 | 2012
5 | Visveswaraiah Technological University, Belgaum, Karnataka, INDIA | KLS Gogte Institute of Technology, Belgaum, Karnataka, INDIA | 0.00 | 0.00 | 2001
4 | Goa University, Goa, INDIA  | Goa College of Engineering Farmagudi, Goa, INDIA | 0.00 | 0.00 | 1999
3 | Board of Technical Education, Goa, INDIA  | Fr. Agnel Polytechnic, Verna, Goa, INDIA | 0.00 | 0.00 | 1995
2 | Goa Board of Secondary and Higher Secondary Education, Goa INDIA | Dhempe College of Arts and Science, Panjim, Goa, INDIA | 0.00 | 0.00 | 1991
1 | Goa Board of Secondary and Higher Secondary Education, Goa INDIA | Ideal High School, Talegaon, Goa, INDIA | 0.00 | 0.00 | 1989
7 | The University of Texas at Austin | McCombs School of Business | 0.00 | 0.00 | 2021</t>
  </si>
  <si>
    <t>RICS School of Built Environment, Amity University, Maharashtra | Director &amp; Head of Institute | Apr 2017 | Present | 9Y 0M
Caledonian College of Engineering, Oman | Acting Head of Department/Deputy Head of Department | Oct 2008 | Mar 2017 | 8Y 5M
Shree Rayeshwar Institute of Engineering &amp; Information Technology, Goa, INDIA | Lecturer/Senior Lecturer/Assistant Professor/Head of Department/In-charge Principal | Sep 2001 | Oct 2008 | 7Y 1M</t>
  </si>
  <si>
    <t>24Y 6M</t>
  </si>
  <si>
    <t>Neuro-Fuzzy based Approach for Wave Transmission Prediction of Horizontally Interlaced Multilayer Moored Floating Pipe Breakwater | International Journal of Ocean Engineering | Jan-2011
Genetic algorithm-based support vector machine regression in predicting wave transmission of horizontally interlaced multi-layer moored floating pipe breakwater | Advances in Engineering Software | Mar-2012
Effect of water depth on the performance of intelligent computing models in predicting wave transmission of floating pipe breakwater | The International Journal of Ocean and Climate Systems | Jun-2014
Parameter Optimization using GA in SVM to Predict Damage Level of Non-Reshaped Berm Breakwater | The International Journal of Ocean and Climate Systems | Jun-2014
Particle Swarm Optimization based Support Vector Machine for Damage Level Prediction of Non-Reshaped Berm Breakwate | Applied Soft Computing | Feb-2015
Identifying the Contractor’s Core Competencies in Post COVID Scenario: Developing a Survey Instrument | Engineering Construction and Architecture Management | Jun-2022
Influence of Subcontractors’ ‘Strategic Capabilities’ on ‘Power’, ‘Dependence’ and ‘Collaboration’: An empirical analysis in the context of procurement decisions | Engineering Construction and Architecture Management | Oct-2022
Urban resilience and smart cities in India: A bibliometric analysis of strategies and trends | Advances in Nonlinear Variational Inequalities | Jan-2025
 Leveraging technology for resilient urban futures: a framework for smart environmental management | International Journal for Research in Applied Science and Engineering Technology | May-2025
Urban Resilience Frameworks - Evolution, Applications, and Research Gaps in the Indian Context | SSRG International Journal of Humanities and Social Science | May-2025</t>
  </si>
  <si>
    <t>Overview of Sustainable Development Initiatives in India | Springer Nature Singapore | RICS School of Built Environment, Amity University Maharashtra
Overview of Urban Vulnerability and Resilience Frameworks | Springer Nature Singapore | RICS School of Built Environment, Amity University Maharashtra
Critical Evaluation of Algal Biofuel Production Processes Using Wastewater | Springer International Publishing | Caledonian College of Engineering, Oman
Lecture Notes in Civil Engineering, Sustainable Built Environment, Select Proceedings of ICSBE 2023 | Springer Nature Singapore  | RICS School of Built Environment, Amity University Maharashtra
Data Management in Construction | Springer, Singapore | RICS School of Built Environment, Amity University Maharashtra
Construction and Demolition Waste Management | Springer Singapore | RICS School of Built Environment, Amity University Maharashtra</t>
  </si>
  <si>
    <t>Director &amp; Head of Institute | RICS School of Built Environment, Amity University Maharashtra | Sep 2022 | Apr 2026 | 3Y 7M
Associate Dean &amp; Director | RICS School of Built Environment, Amity University Maharashtra | Apr 2017 | Aug 2022 | 5Y 4M
Deputy Head of Department | Department of Built Environment, Caledonian College of Engineering, Oman | Jan 2013 | Feb 2013 | 0Y 0M
Acting Head of Department | Department of Built Environment, Caledonian College of Engineering, Oman | Jan 2013 | Feb 2016 | 3Y 0M
Deputy Head of Department | Department of Built and Natural Environment | Feb 2016 | Mar 2017 | 1Y 1M
In-Charge Principal | Shree Rayeshwar Institute of Engineering &amp; Information Technology, Goa | Jun 2004 | Jun 2005 | 1Y 0M</t>
  </si>
  <si>
    <t>Development of Self Compacting Concrete with Locally available Spent Catalyst and Quarry Dust | INR 5.0 Lakhs | The Research Council, Oman | Jun 2013 | Jun 2014 | 1Y 0M
Study on masonry blocks made with wastepaper and industrial waste spent catalyst | INR 5.0 Lakhs | The Research Council, Oman | Jul 2014 | Jun 2015 | 0Y 11M
Fostering an Australia- India Zero Carbon Building Construction Network | INR 98.0 Lakhs | Department of Foreign Affairs and Trade, Australia | Aug 2022 | Aug 2023 | 1Y 0M
Development of Functional Competency Framework for Project Management Role | INR 30.0 Lakhs | Tata Realty, India | Aug 2022 | Feb 2023 | 0Y 6M
Development of Quality Policy and QMS Manual | INR 17.10 Lakhs | Birla Estate Pvt. Ltd., India | Dec 2022 | Feb 2024 | 1Y 2M</t>
  </si>
  <si>
    <t>Chartered Institute of Building (CIOB, UK) &amp; Glasgow Caledonian University (UK Academic System via Caledonian College of Engineering, Oman) | Contributed to curriculum development and accreditation processes aligned with CIOB standards within a UK-affiliated academic framework; gained extensive experience in academic governance, curriculum delivery, quality assurance and leadership roles.
University of Sri Jayewardenepura (Sri Lanka) | Invited as plenary speaker at international conferences and actively engaged in academic collaboration facilitated institutional partnership through MoU, enabling student mobility and global exposure. A cohort of 25 students is scheduled to visit in April
Royal Institution of Chartered Surveyors (RICS, UK) &amp; Project Management Institute (PMI, USA) | Led academic programs aligned with global competency frameworks and successfully secured international accreditation; spearheaded PMI-GAC accreditation and integrated global project management standards into curriculum design and delivery.
Nanyang Polytechnic (Singapore) | Gained exposure to the “Teaching Factory” concept and successfully adapted and implemented industry-integrated pedagogical approaches, promoting experiential learning through real-life industry projects and strengthening academia–industry collaboration.
Department of Foreign Affairs and Trade (DFAT, Australia) in collaboration with University of Newcastle Australia | Participated in and contributed to internationally funded research project under the Australia–India Zero Carbon Building Construction Network, focusing on development of action roadmaps for zero-carbon construction through multi-stakeholder collaboration</t>
  </si>
  <si>
    <t>Provided strategic leadership across governance, finance, and global partnerships. Advanced international collaborations, research, consultancy, and executive education exceeding ₹1.93 crore. Achieved global accreditations and consistent 100% placements. | Appointment Order - Director and HOI
Led academic planning, curriculum innovation with NEP 2020 and global frameworks and accrediations. Strengthened international linkages, research, industry integration and program expansion.  | RICS Employment Letter - Associate Dean and Director
Led academic administration, curriculum delivery, and faculty coordination within a UK-affiliated higher education system. Contributed to accreditation processes, program transformation, and industry-linked training for government and corporate. | CCE HoD Responsibility Handing Over
Provided institutional leadership overseeing academic operations, faculty management, and student development. Strengthened administrative systems, ensured academic quality, and initiated industry collaborations. Built strong foundations in governance. | RIT Incharge Principal
Spearheaded accreditations (RICS, PMI, CIOB, NBA), establishing global academic benchmarks. Institutionalised OBE and quality systems linked to research and industry. Enhanced international positioning and academic credibility. | Accrediation Certificates - NBA</t>
  </si>
  <si>
    <t>Caledonian College of Engineering, Oman | Department Board/Chairperson | Sep 2012 | Dec 2015
Caledonian College of Engineering, Oman | Academic Council/Member | Sep 2012 | Dec 2015
Amity University Maharashtra | Doctoral Research Committee/Member | Sep 2022 | Apr 2026
Amity University Maharashtra | Academic Council/Member | Sep 2022 | Apr 2026
Amity University Maharashtra | Internal Quality Assurance Cell/Member | Sep 2022 | Apr 2026
RICS School of Built Environment, Amity University Maharashtra | Board of Studies/Chairperson | Jul 2017 | Apr 2026
RICS School of Built Environment, Amity University Maharashtra | Area Advisory Board/ Chairperson | Apr 2017 | Apr 2026
Gogte Institute of Technology, Belgavi, Karnataka | Board of Studies/Member | Sep 2021 | Aug 2024
Pimpri Chinchwad College of Engineering, Pune | IQAC/Academic Auditor | Sep 2022 | Jun 2025
Pimpri Chinchwad College of Engineering, Pune | Board of Studies/External Expert Member | Sep 2022 | Jun 2025</t>
  </si>
  <si>
    <t>RICS Accreditation (UK) | RICS School of Built Environment, Amity University Maharashtra | Apr 2017 | Apr 2026 | Led and secured accreditation for three flagship programs—MBA (Construction Project Management), MBA (Real Estate and Urban Infrastructure), and BBA (Real Estate and Urban Infrastructure)—across two consecutive cycles (2017–2023 and 2023–2028), reflecting
GAC PMI Accreditation (USA) | RICS School of Built Environment, Amity University Maharashtra | Apr 2017 | Apr 2026 | Successfully led the achievement of PMI-GAC accreditation for the MBA (Construction Project Management) program for two consecutive cycles (2019–2024 and 2024–2030), demonstrating sustained alignment with global project management standards
National Board of Accreditation (NBA), India | RICS School of Built Environment, Amity University Maharashtra | Apr 2017 | Apr 2026 | Led the successful accreditation of the MBA (Construction Project Management) program by the National Board of Accreditation (NBA) for the period January 2026 to December 2028, providing strategic leadership as Director of the School.
Oman Academic Accreditation Authority (OAAA) | Caledonian College of Engineering, Oman | Oct 2008 | Mar 2017 | Played a key role in the preparation and submission of the Institutional Standards Assessment documentation, leading to full institutional accreditation by the Oman Academic Accreditation Authority (OAAA) on 5th April 2018.
Chartered Institute of Building (CIOB), UK | Caledonian College of Engineering, Oman | Oct 2008 | Mar 2017 | Played a key role in securing accreditation from the Chartered Institute of Building (CIOB, UK) for BSc Civil Engineering and Construction Engineering programmes (2012–2016, granted in October 2018) and for the BSc Measurement and Cost Engineering program
Chair - School Quality Assurnace Cell | RICS School of Built Environment, Amity University Maharashtra | Apr 2017 | Apr 2026 | Chair, School Quality Assurance Cell – led academic quality initiatives including teaching-learning strategies, assessment frameworks, OBE implementation, academic audits, and continuous improvement aligned with accreditation standards.</t>
  </si>
  <si>
    <t>Industry-integrated learning initiatives (internships, live projects, site exposure)(This activity is carried out periodically every semester) | RICS School of Built Environment, Amity University Maharashtra | Enhanced student employability; achieved strong placement outcomes and industry readiness | Apr 2017 | Apr 2026 | 9Y 0M
Implementation of innovative pedagogies (Project-Based Learning, Teaching Factory concept)(This activity is carried out periodically every semester) | RICS School of Built Environment, Amity University Maharashtra | Improved experiential learning and student engagement through real-world problem-solving | Apr 2017 | Apr 2026 | 9Y 0M
Workshop on “Lean Practices in Construction Project Management” | RICS School of Built Environment, Amity University Maharashtra | Enhanced efficiency, waste reduction mindset, and process optimization skills | Feb 2025 | Feb 2025 | 0Y 0M
Workshop on “How to Write a Good Research Paper” (This activity is carried out periodically every semester) | RICS School of Built Environment, Amity University Maharashtra | Enhanced research skills, academic writing quality, and publication readiness among students | Apr 2017 | Apr 2026 | 9Y 0M
Academic and co-curricular development initiatives (competitions, conferences, student participation) | Caledonian College of Engineering (Affiliated to Glasgow Caledonian University, UK), Oman | Promoted student engagement, international exposure, and holistic development | Oct 2008 | Mar 2017 | 8Y 5M
Student mentoring and academic development activities | Shree Rayeshwar Institute of Engineering &amp; IT, Goa | Strengthened academic foundation and leadership skills among students | Sep 2001 | Sep 2008 | 7Y 0M
Workshop on “Sustainable Practices in Construction” | RICS School of Built Environment, Amity University Maharashtra | Promoted sustainability awareness, ESG principles, and environmentally responsible practices | Sep 2024 | Sep 2024 | 0Y 0M
Workshop on “Effective Use of BIM in Construction Management” | RICS School of Built Environment, Amity University Maharashtra | Strengthened digital construction capabilities and industry readiness | Apr 2025 | Apr 2025 | 0Y 0M
Workshop on “Pre-Fabricated and Off-Site Construction” | RICS School of Built Environment, Amity University Maharashtra | Improved understanding of modern construction techniques and industry practices | Mar 2025 | Mar 2025 | 0Y 0M
Workshop on “What is Plagiarism and How to Avoid It” (This Activity is carried out periodically every semester) | RICS School of Built Environment, Amity University Maharashtra | Promoted academic integrity, ethical research practices, and awareness of plagiarism detection tools; improved quality of scholarly work | Apr 2017 | Apr 2026 | 9Y 0M</t>
  </si>
  <si>
    <t>1st International Conference on Sustainable Built Environment, February 23rd &amp; 24th 2023 | Noida, RICS School of Built Environment | Organising Committee Member | Feb-2023
International Workshop on Valuation of Tourism Assets | Art Guild House – Phoenix Mall Kurla West Mumbai  | Convenor | Oct-2024
2nd International Conference on Sustainable Built Environment, March 16th 2024 | Noida, RICS School of Built Environment | Organising Committee Member | Mar-2024
International Workshop of Valuation of Plant and Machinery | Mumbai - RICS School of Built Environment, Amity University Maharashtra | Convenor | Sep-2025
4th International Conference on Sustainable Built Environment, March 12th &amp; 13th, 2026. | Noida, RICS School of Built Environment | Advisory Committee member | Mar-2026</t>
  </si>
  <si>
    <t>Technical: Demonstrated strong openness towards technology through adoption of LMS, blended learning, and digital tools, supported by formal training in data science and analytics. Promoted data-driven decision-making and innovative pedagogies. Advocate integration , Highly comfortable with technology, including LMS, data analytics tools, and academic systems. Trained in data science and analytics, enabling data-driven decision-making. Actively promote blended learning, AI, and BIM in academic processes. Experienced i
Managerial: Demonstrated strong ability to anticipate academic and institutional challenges and develop proactive strategies. Led advance planning for accreditation, curriculum alignment, and quality assurance. Use data-driven insights and stakeholder inputs for stra, Demonstrated ability to generate resources through executive education, consultancy, and funded research (₹1.93+ crore portfolio). Skilled in strategic budgeting and efficient allocation aligned with academic priorities, quality enhancement, and instituti, Demonstrated ability to manage high-pressure situations and meet tight deadlines, particularly in accreditation, compliance, and academic operations. Strong in planning, prioritisation, and team coordination to ensure timely delivery without compromising , Strong understanding of financial management including budgeting, planning, and fiscal control. Generated revenue through executive education, consultancy, and funded research (₹1.93+ crore). Focus on transparent budgeting, cost optimisation, and strategi
Corporate: Strong ability to identify community and industry needs in construction, infrastructure, and real estate sectors. Align academic programs and research with priorities such as sustainability, urbanisation, and infrastructure development. Engage with indust, Strong understanding of national challenges aligned with the vision of Viksit Bharat, including urbanisation, infrastructure growth, sustainability, and skill gaps. Believe higher education must respond through industry-aligned programs, applied research,, Strong understanding of inclusive and competency-based curriculum development aligned with NEP 2020. Promote flexible, multidisciplinary programs supporting diverse learners and wider participation. Emphasize experiential learning, technology-enabled deli
Leadership: Demonstrated ability to motivate diverse stakeholders including faculty, students, and industry partners through collaborative leadership, clear vision, and effective communication. Focus on faculty development, student engagement, and strong industry par, Strong commitment to advancing institutional mission through alignment of academic, research, and industry initiatives. Focus on quality education, innovation, and societal impact. Experienced in translating vision into actionable strategies and fostering, In my leadership roles, I have focused on aligning academic programs, research initiatives, and industry engagement with long-term institutional goals and emerging sectoral trends. This includes anticipating future needs in the built environment domain an, In my leadership roles, I have consistently adopted a participative approach, encouraging inputs from faculty, staff, students, and industry stakeholders in decision-making processes. I value diverse perspectives and actively create platforms for dialogue
Interpersonal: Extensive experience in national and international collaborations with professional bodies (RICS, PMI, CIOB), global institutions, and industry partners. Established MoU with University of Sri Jayewardenepura (Sri Lanka) for student mobility and academic , In my leadership roles, I have regularly engaged with senior academic leaders, industry executives, accreditation bodies, and government representatives. My interactions are grounded in thorough subject knowledge, data-driven insights, and a clear underst, Member of RICS (MRICS, UK), PMI (USA), and associated with ASCE, ACI, CIOB (UK). Life Member of ACCE (India) and associated with IGBC. Actively engage with professional standards, accreditation, and industry practices.
Description: Professional Distinctions &amp;amp; Fellowships
1. Member (MRICS) of the Royal Institution of Chrtered Surveyors (UK), a globally recognised professional credential in the built environment domain.
2. Member of the Project Management Institute (USA), aligned with global project management standards
3. Associated with international professional bodies including American Society of Civil Engineers (ASCE), American Concrete Institute (ACI) and Chartered Institute of Building (CIOB, UK)
4. Life Member of the Association of Consulting Civil Engineers (India) and associated with the Indian Green Building Council (IGBC), refelcting engagement with sustainbility and professional practice
Awards &amp;amp; Recognition
1. Invited Plenary speaker at the international conference on Real Estate Managemnet and Valuation, Sri Lanka(2024)
2. Invited Keynote Speaker at World Education Congress, Mumbai (2022)
3. Recipient of Best Research Project Award, Annual Research Forum, organised by The Research Council, Oman.
4. Awarded Best Teacher Award of the acdemic year 2013-14 at Caledonian College of Engineering, Oman.
5. Recognised as PhD Guide for the programme in Built Environment at RIS School of Built Environment, Amity University Maharashtra.
6. Recognised as Oustanding Reviewer by Elsevier, Amsterdam, The Netherland &amp;nbsp;(Ocean Engineering Journal) in 2017.
International Collaboration &amp;amp; Global Engagement
1. Led and contributed to international research collaboration under Departmnet of Foreign Affairs and Trade (DFAT, Australia) i parternship with University of Newcastle. focusing on zero-carbon construction and sustainable built environment.
2. Facilitated institutional collaboaration (MoU) with Universty of Sri Jayewardenepura, Sri Lanka, enabling studnets mobility and international exposure (including schedule student immersion in 2026)
3. Academic and administrative expereince within a UK-affiliated system through Glasgow Caledonian University.
4. Exposure to global pedagogical innovation through the Teaching Fatory oncept of Nanyang Polytechnic, Singapore.
5. Delivered international training programme for organisations such as Royal Army of Oman and Oman Gas.</t>
  </si>
  <si>
    <t>Mr Deepak Suvarna | President - Projects - Kalpataru Pvt. Ltd. | deepak.suvarna@kalpataru.com | 9167256479</t>
  </si>
  <si>
    <t>Prof. Dr. Sandip T Mali | Professor - Civil Engineering, Pimpri Chinchwad College of Engineering, Pune | sandip.mali@pccoepune.org | 9822288409</t>
  </si>
  <si>
    <t>Dr. Shekhar Nagargoje | Director Programmes - RICS School of Built Environment, Amity University Maharashtra | snagargoje@ricssbe.edu.in | 9867595060</t>
  </si>
  <si>
    <t>02-Apr-26 10:58 PM</t>
  </si>
  <si>
    <t>Sushma Shekhar Kulkarni</t>
  </si>
  <si>
    <t>sushma.kulkarni@pune.nicmar.ac.in</t>
  </si>
  <si>
    <t>6 | Shivaji University, Kolhapur, India | Walchand College of Engineering, Shivaji University, Kolhapur, India | 0.00 | 0.00 | 2003
5 | Shivaji University, Kolhapur, India | KBP Engineering college, Satara, Shivaji University, Kolhapur, India | 64.60 | 0.00 | 1993
4 | Nagpur University, Nagpur | Vishveshvaraya Regional College of Engineering (VNIT), Nagpur | 72.08 | 0.00 | 1987
2 | CBSE | Kendriya Vidyalaya, New Delhi | 82.00 | 0.00 | 1983
1 | CBSE | Kendriya Vidyalaya, Baroda, Gujrat | 73.00 | 0.00 | 1981</t>
  </si>
  <si>
    <t>NICMAR Unviersity, Pune,25/1, N.I.A. Post Office, Balewadi, Pune – 411 045, Maharashtra, India | Vice Chancellor | Apr 2023 | Present | 2Y 11M
Kasegaon Education Society's Rajarambapu Institute of Technology, Rajaramnagar, Sakharale. Tal - Walwa District – Sangli, Maharashtra Pin – 415414 | Director | Nov 2011 | Apr 2023 | 11Y 5M
Kasegaon Education Society's Rajarambapu Institute of Technology, Rajaramnagar, Sakharale. Tal - Walwa District – Sangli, Maharashtra Pin – 415414 | Principal | Jan 2007 | Oct 2011 | 4Y 9M
Kasegaon Education Society's Rajarambapu Institute of Technology, Rajaramnagar, Sakharale. Tal - Walwa District – Sangli, Maharashtra Pin – 415414 | I/C Principal | Jul 2005 | Jan 2007 | 1Y 5M
Kasegaon Education Society's Rajarambapu Institute of Technology, Rajaramnagar, Sakharale. Tal - Walwa District – Sangli, Maharashtra Pin – 415414 | Professor | Jun 2005 | Jul 2005 | 0Y 0M
Kasegaon Education Society's Rajarambapu Institute of Technology, Rajaramnagar, Sakharale. Tal - Walwa District – Sangli, Maharashtra Pin – 415414 | Assistant Professor | Sep 2003 | Jun 2005 | 1Y 9M
Kasegaon Education Society's Rajarambapu Institute of Technology, Rajaramnagar, Sakharale. Tal - Walwa District – Sangli, Maharashtra Pin – 415414 | Lecturer Selection Grade | Apr 1999 | Aug 2003 | 4Y 4M
Kasegaon Education Society's Rajarambapu Institute of Technology, Rajaramnagar, Sakharale. Tal - Walwa District – Sangli, Maharashtra Pin – 415414 | Lecturer in Senior Grade | Apr 1997 | Mar 1999 | 1Y 11M
Kasegaon Education Society's Rajarambapu Institute of Technology, Rajaramnagar, Sakharale. Tal - Walwa District – Sangli, Maharashtra Pin – 415414 | Lecturer | Apr 1988 | Mar 1997 | 8Y 11M</t>
  </si>
  <si>
    <t>37Y 11M</t>
  </si>
  <si>
    <t>Modeling Compressive Strength of Recycled Aggregate Concrete Using Neural Networks, Model Tree and Regression Analysis | International Journal of Sustainable Built Environment | Dec-2014
Graph Theory and matrix approach for performance evaluation of TQM in Indian Industries | The TQM Magazine International review of organizational improvement | Dec-2005
Women and Professional Competency – A Survey Report | Indian Journal of Training and Development | Aug-1999
Effectiveness of using Coarse Recycled concrete aggregate in concrete | International Journal of Earth Sciences and Engineering | Oct-2011
Project Based Learning: An Innovative Approach for Integrating 21st Century Skills | Journal of Engineering Education Transformations | Feb-2020
Modeling Compressive Strength of Recycled Aggregate Concrete Using Neural Networks and Regression Analysis | Concrete Research Letters | Jun-2013
Experimental Investigation on strength characteristics of concrete using tyre rubber as aggregates in concrete | International Journal of Applied Engineering Research and Development | Apr-2014
Strength Characteristics of concrete with recycled aggregates and artificial sand | International Journal of engineering research and application | Oct-2012
Simulation of runoff and sediment yield for a Kaneri Watershed Using SWAT Model | Journal of Geoscience and Environment Protection | Dec-2015
Adoption of the Conceive –Design-Implement-operate approach to the Third-year project, a team-based design- Build Environment. | ELSEVIER journal of Procedia Computer Science | Jan-2020
WATERSHED MANAGEMENT – A MEANS OF SUSTAINABLE DEVELOPMENT - A CASE STUDY | International Journal of Engineering Science and Technology | Mar-2011</t>
  </si>
  <si>
    <t>Finance Management and Revenue Generation for the Sustainability of Engineering Institutions | Springer Nature Switzerland AG, I have worked as one of Editor | Engineering colleges / universities
Academic Leadership in Engineering Education (One of the editors ) | Springer Nature Switzerland AG | Learnings and Case Studies from Educational Leaders Around the Globe referred by Universitiesand engineering colleges
Women in academic leadership, from an Indian perspective | International Federation of Engineering Education Societies and Global Engineering Dean Council  | Rajarambapu Institute of Technology, Rajaramnagar
Rising to the Top- INDIAN WOMEN STEM LEADERS Volume III | IFEES and GEDC, I have worked as Production Editor | By various Schools, Colleges from the Globe
A Critical Study of Total Quality Management in Engineering Industries | LAP Lambert Academic Publishing | It is a publication based on my Ph.D. research Work</t>
  </si>
  <si>
    <t>Head of Civil Engineering Department | Kasegaon Education Society's Rajarambapu Institute of Technology, Rajaramnagar, Sakharale. Tal - Walwa District – Sangli, Maharashtra Pin – 415414 | Mar 2005 | Jul 2025 | 20Y 4M
Professor | Kasegaon Education Society's Rajarambapu Institute of Technology, Rajaramnagar, Sakharale. Tal - Walwa District – Sangli, Maharashtra Pin – 415414 | Jun 2005 | Jul 2005 | 0Y 0M
I/C Principal | Kasegaon Education Society's Rajarambapu Institute of Technology, Rajaramnagar, Sakharale. Tal - Walwa District – Sangli, Maharashtra Pin – 415414 | Jul 2005 | Jan 2007 | 1Y 5M
Principal | Kasegaon Education Society's Rajarambapu Institute of Technology, Rajaramnagar, Sakharale. Tal - Walwa District – Sangli, Maharashtra Pin – 415414 | Jan 2007 | Oct 2011 | 4Y 9M
Director | Kasegaon Education Society's Rajarambapu Institute of Technology, Rajaramnagar, Sakharale. Tal - Walwa District – Sangli, Maharashtra Pin – 415414 | Nov 2011 | Apr 2023 | 11Y 5M
Vice Chancellor | NICMAR University, Pune, 25/1, N.I.A. Post Office, Balewadi, Pune – 411 045, Maharashtra, India | Apr 2023 | Present | 2Y 11M</t>
  </si>
  <si>
    <t>DST-FIST Center for Advanced Material Testing | 30,00,000 | Department of Science and Technology | Apr 2015 | Mar 2017 | 1Y 11M
Host Institute | 20,08,000 | Ministry of Micro, Small, and Medium Enterprises (MSME) New delhi | Apr 2018 | Mar 2021 | 2Y 11M
Skill and Personality Development Center of AICTE | 15,05,000 | All India Council of Technical Education | Apr 2014 | Mar 2016 | 1Y 11M
AICTE IDEA LAB | 1,05,00,000 | All India Council of Technical Education | Oct 2021 | Oct 2022 | 1Y 0M
Incubation Center | 5,00,00,000 | Maharashtra State Innovation Society, GoM | Oct 2018 | Oct 2023 | 5Y 0M</t>
  </si>
  <si>
    <t>Universitas Pendidikan Indonesia (UPI), Indonesia, · The Sultan Kudarat State University (SKSU) Philippines | Worked as Speaker in UPI, Indonesia SKSU, Philippines, Student and Faculty Exchange for a short-term program on Research Methodology with a duration of 80 hours.(2022)
CIB - International council for research and innovation in Building and construction | CIB board member
International Federation of Engineering Education (IFEES) and Global Engineering Deans Council (GEDC) | Worked as chair-GEDC (2023-25), Attended 10+ WEEF- GEDC International conference, 50+ Guest talks &amp; panel discussions, Paper presentations, 2 Book Projects with 100+ authors, Strategic Planning for 5 years, reformation of Bye Laws for GEDC, Virtual platfo
Indo Universal Collaboration for Engineering Education | Director &amp; Board member of IUCEE Foundation a section 8 company, Editor of Journal of Engineering Education Transformations a Scopus index Q2 Journal, attended 10+ ICTIEE Conferences, delivered 50+ keynote, chief guest, panel discussion, present papers et</t>
  </si>
  <si>
    <t>As Principal &amp; Director of RIT, Led to Autonomy 2011-12, Led TEQIP Phase I &amp; II project of Rs. 9.26 Cr, 60% + programs NBA Accredited, NAAC A+ grade, section 8 company with 23 startups, develop strategic plan and organization Structure
As founder Vice Chancellor of NICMAR University, Pune, Develop, Organizational structure, ordinances, policies, performance-based appraisal system, Training and Development, Finance fund management, IQAC development from scratch, Strengthened Academics, E</t>
  </si>
  <si>
    <t>Dept. of Civil COEP Technological University, D.Y. Patil College of Engineering, Aakurdi, PCCOER, Ravet Pune, AISSMS College of Engineering, Pune, MIT Alandi, Pune | Member of Board of Studies, VC Nominee | Jul 2024 | Apr 2026
Arvind Gavali College of Engineering, Satara &amp; NICMAR University of Construction Studies (NUCS) Hyderabad | Member of Governing Body | Jul 2024 | Apr 2026
Walchand College of Engineering, Sangli | Member, College Development Committee, SUK , Nominee | Jul 2022 | Mar 2026
Maharashtra Institute of Technology, Aurangabad | Academic Council, Academician | Jul 2021 | Jun 2024
Tatya Saheb Kore Institute of Engineering, Warananagar, Kolhapur | Academic Council, VC Nominee, SUK | Jul 2021 | Mar 2026
Government College of Engineering, Karad | Academic Council, Member | Jul 2020 | Jun 2023
Lead Colleges Shivaji University Kolhapur | Chairperson Lead committtee, Shivaji University Kolhapur (SUK)  | Jul 2019 | Jun 2023
Walchand College of Engineering, Sangli | Academic Council, VC Nominee, SUK | Jul 2019 | Jun 2021
Vishwakarma Institute of Information Technology, Pune | Member, Academic Council | Jul 2017 | Jun 2019
Rajarambapu Institute of Technology | Secretory, Board of Governance, Chairman Academic Council (2011-2023) | Jul 2006 | Apr 2023</t>
  </si>
  <si>
    <t>Curriculum design, delivery and evaluation using OBE, IQAC cell , Faculty feedback and mentoring, Performance based appraisal for employees, Continuous training and development, student counselling and mentoring, feedback from stakeholders, IDP developed  | NICMAR University, Pune | Apr 2023 | Mar 2026 | Strengthened Academics with Attainment of program outcomes, improved number and Quality of research publications, funding, patents, MOUs within India and foreign Universities, Industry connect with quality placement  in national &amp;International companies,
Assessment and accreditation procedures NBA, NAAC, NIRF ranking | Rajarambapu Institute of Technology | Jul 2005 | Apr 2023 | NAAC A+ grade More than 60% programs accredited
Quality initiatives  Faculty Appraisal, 360DFAS, Student Feedback (Student learning Index SLI), Institutional services feedback from students and Staff | Rajarambapu Institute of Technology | Jul 2011 | Apr 2023 | Faculty Appraisal has helped for continuous growth and development of Faculty by making them realize their own training needs. Feedback and their analysis help in improving the systems.</t>
  </si>
  <si>
    <t>Guide (4) | Co-Guide (1)</t>
  </si>
  <si>
    <t>NSS, Various Clubs, Sports, Cultural, Professional Body students Chapters | NICMAR University, Pune | Holistic development of students | Apr 2023 | Mar 2026 | 2Y 11M
Professional Students Memberships like, IGBC, IGI, ICI, CIB, IWA, IUCEE, ASCE | NICMAR University, Pune | Awards to the students, students' development towards sustainability, international exposure, new technology etc. | Apr 2023 | Mar 2026 | 2Y 11M
Outreach activities, site tours | NICMAR University, Pune | Societal connect, clarity of concepts, understanding of local and community issues and problems and develop problem solving skills | Jul 2011 | Apr 2023 | 11Y 9M
Engineers Without Borders  IUCEE Student Summit Corporate Insight  IUCEE Clean and Green Campus Course  Covid 19 Grand Challenge Student Leadership Course   | Indo-Universal Collaboration for Engineering Education (IUCEE) | Awards to students | Jul 2019 | Jun 2026 | 6Y 11M
Student Clubs e.g. Scale Club / EWB Club, Go Kart, Quad Bike, SAE CLUB, Efficycle, Space Club, ISTE Student Chapter, RIT Android Club, Drone Club, Music Club, Dance and Drama Club | Rajarambapu Institute of Technology | Holistic development of students | Jul 2011 | Apr 2023 | 11Y 9M
Sports competitions, Drama Competitions | RIT | Awards to students (Every Year) | Jul 2011 | Apr 2023 | 11Y 9M</t>
  </si>
  <si>
    <t>CEMCON 2025 International Conference | Pune | Convenor | Mar-2025
INK to IMPACT, International Summit | Panchgani | Patron | Mar-2026
ICCRIP 2023, 2024, 2025 (Every Year in the month of August) | Pune | Patron | Aug-2023
International Conference for Advancement in Technology (ICONAT), IEEE Bombay Section | Goa | Organizer and Coordinator for this conference along with IEEE | Jan-2022
Strategic planning and Women leadership during ICTIEE 2021 International conference | Online due to COVID 19 | Organizer and Resource person | Jan-2021
Webinar on the eve of international women in engineering day | Online due to COVID 19 | Organizer and conducted the session through interviews and coordinating the speakers and international guests | Jun-2021
Webinar organized for the release of  Book ,“Rising to The Top” Vol – III Indian Women Stem Leaders share their journeys to professional success  | Online due to COVID 19 | Organizer and conducted the session through interviews and coordinating the speakers and International guests | Nov-2021
ICTIEE 2017, 2018,2019, 2020,2021,2022 Annual Inter-national conference through IUCEE | Hyderabad, Madurai, Hyderabad, 2021, 22 Online (Every year in January) | Organizing Committee member, worked as Jury for poster competitions, designing sessions and suggesting resource persons                                     | Jan-2021
International Conference on Computing, communication &amp; Energy Systems | RIT, Rajaramnagar | Organizer and Coordinator for this conference along with IET | Jan-2016
International Conference on Transformations in Engineering Education (ICTIEE) 2015 | Pune | Planning committee member and session chair | Jan-2015</t>
  </si>
  <si>
    <t>Technical: Technology enhances workplace efficiency &amp; effectiveness. With AI &amp; ML, It's a force multiplier for managing large data &amp; predictive modeling. ERP systems SAP &amp; Eduplus implemented &amp; customized at campus to streamline operations, improve decision-making., Very comfortable for data management/ storage/ Analysis/Interpretation and developing solution. Payment Gateway started for collection of student fees.
Managerial: Excellent, Carried out strategic planning for NICMAR University, Pune. Prepared Institutional Development Plan for next 5 years. SWOC analysis carried out along with the mapping of Vision and Mission of the university, defining KRA and KPI etc., Resource generation extends beyond student fees to consultancy, research funding, executive education, &amp; open enrolment programs. Strong fund management ensures sustainability. Budget aligns with vision, optimal resource use &amp; supporting long-term growth., Under my leadership, the institute excels in submitting reports statutory disclosures, managing meetings, budgets, convocations, &amp; conferences. All activities follow systematic planning, organizing, &amp; continuous feedback to ensure effective governance., Excellent, Income- Expenditure statement, Budget Allocation, re-appropriation of funds, Audited statements, Funds management along with short term investments, Policy for sharing the revenue generated through consultancy, Fee Fixation etc.
Corporate: Excellent, Worked in the area of water shed Management, Environment protection, Energy Management, mechanization for reducing the labour efforts, Agri-based Solutions,  safety &amp; hygiene for women workers etc., Engineering education transformation is my passion. I initiated JEET, a Scopus-indexed Q2 journal since 2014. Aligning higher education with SDGs helps address construction challenges like safety, quality, timely delivery, automation, &amp; mechanization., University leads built environment education with programs for local, to global needs. Its curriculum emphasizes values, ethics, and OBE learning, while immersion, internships, and projects build problem-solving skills and connect theory with practice.
Leadership: It is essential to inspire &amp; motivate faculty, students, &amp; stakeholders through training &amp; vision alignment. Promoting teamwork, communication, &amp; collaboration fosters positive environment &amp; collective efforts toward achieving goals &amp; long-term success., It is my passion to put in all efforts to achieve and further the vision, mission and goals of the organization. To get the university accredited by NAAC, participate in the ranking surveys like NIRF etc. Benchmark with the best similar universities, Strategic planning and Innovative thinking as helped me to plan the Growth and development of NICMAR University in phased manner in last 3 years keeping the NAAC accreditation criterion in forefront., I believe in practicing what I preach. A leader must have technical, human, &amp; conceptual skills. Participative management, teamwork, &amp; collaboration ensure effective execution, while commitment and integrity build trust, accountability, &amp; sustained succes
Interpersonal: The University has signed 24 + MOUs with national and international institutions and industries. These collaborations enable joint programs, split-site PhDs, workshops, research, student projects, outreach activities, and specialized programs like M.Tech , Delivered talks at national and international forums, participated in panels, conducted workshops, chaired sessions &amp; hosted webinars. Reflects active academic engagement, knowledge sharing, thought leadership, enhance networks &amp; institutional visibility, Professional affiliations include CIB Board, ASCE member, Immediate Past Chair of GEDC, Director at IUCEE &amp; NETRARIT, Fellow of IEIs, and memberships with ISTD, ISTE, ISRMTT, and AIAER, reflecting active academic and professional engagement.</t>
  </si>
  <si>
    <t>Dr. Krishna Vedula | Executive Director | krishna_vedula@uml.edu | 09393033022</t>
  </si>
  <si>
    <t>Dr. Hans J. Hoyer | GEDC Executive Secretary | hhoyer2@gmu.edu | +12022994942</t>
  </si>
  <si>
    <t>Dr. Vijay Gupchup | NICMAR University, Pune | vngupchup1@rediffmail.com | 9820020207</t>
  </si>
  <si>
    <t>03-Apr-26 08:24 AM</t>
  </si>
  <si>
    <t>Rachayya Rudramuni Arakerimath</t>
  </si>
  <si>
    <t>arakeri2020@gmail.com</t>
  </si>
  <si>
    <t>6 | VTU Belgaovi Karnataka | BVB's College of Engineering and Technology. Hubbali | 0.00 | 0.00 | 2009
5 | SPPU Pune | Govt College of Engineering Pune-COEP | 63.00 | 6.63 | 1998
4 | Karnataka University Dharawad | BLDEA's College of Engineering and Technology Vijaypur Karnataka | 78.00 | 8.21 | 1994
2 | Bangalore Board Karnataka | Govt Jr College Bijapur | 68.00 | 7.16 | 1990</t>
  </si>
  <si>
    <t>JSPM's Rajarshi Shahu College of Engineering Pune | Professor and Dean IQAC | Mar 2021 | Present | 5Y 0M</t>
  </si>
  <si>
    <t>5Y 0M</t>
  </si>
  <si>
    <t>Manufacturing and performance evaluation of dimpled sheets: A comprehensive review | Next Materials Volume 11, April 2026, 101882 | Apr-2026
Design and weight optimization of smart modular rooftop farming structure of different materials | IEEE Publications  DOI: 10.1109/ICETI4T63625.2025.11132144 | Jun-2025
Air-cooled and PCM-cooled battery thermal management systems of an electric vehicle: a technical review | Engineering Research Express DOI: 10.1088/2631-8695/adc876 | Apr-2026
Comparative Analysis of Feedback Data Generation Using Generative AI for Micro Ultrasonic Machining | SSRN Elsevier | Feb-2025
Modelling of Density and Tensile Strength of Wollastonite-Filled Epoxy Composites | Lecture Notes in Mechanical Engineering, DOI: 10.1007/978-981-99-5946-4_12 | Mar-2024
Comparative Experimental Analysis and Performance Optimization of Single-Cylinder DI and HCCI Engine with Series Catalytic Converters | Journal of Advanced Research in Fluid Mechanics and Thermal Sciences121, Issue 1(2024) 173-187, DOI: https://doi.org/10.37934/arfmts.121.1.173187 | Sep-2024
Investigating the influence of peak internal air temperature (PIAT) on material characteristics of linear low-density polyethylene (LLDPE) during rotational moulding | Engineering Research Express. DOI: 10.1088/2631-8695/ad1d22 | Mar-2024
Investigation on Water Erosion Behavior of Ti-based Metal Matrix Composite: Experimental Approach | Journal of Advanced Research in Fluid Mechanics and Thermal Sciences, doi.org/10.37934/arfmts.121.1.173187 | Oct-2024
Multi-response optimization for a low-cost multi-dimpling process | International Journal of Quality and Reliability Management, DOI: 10.1108/IJQRM-12-2022-0343, (2023) 40 (10): 2443–2462. | Apr-2023
An Investigation into the Mechanical Properties of an Epoxy-Based Composite Made From Jute Fiber and Reinforced With Sal Tree Gum Powder | Journal of The Institution of Engineers (India): Series D, DOI: 10.1007/s40033-023-00545-z, Volume 105, pages 665–674 | Sep-2023
Defect Analysis Through Metallurgical Testing Methods for Linear Low-Density Polyethylene (LLDPE) at Different PIAT Values During Rotational Molding Process | Journal of Failure Analysis and Prevention, DOI: 10.1007/s11668-023-01722-8, Volume 23, pages 1752–1764, | Aug-2023</t>
  </si>
  <si>
    <t>Manufacturing Process-1 | Satya Prakashan New Delhi | SPPU Pune, Galgotia University
Manufacturing Process-II | Satya Prakashan New Delhi | SPPU Pune, Galgotia University, Chandigarh University
CAD CAM Automation | TECHMAX Publications Pune | SPPU Pune etc
ICIMSI2021: International Conference on Intelligent Mechanical Systems for Industry 4.0 | AIP Publishing Limited. https://doi.org/10.1063/5.0100877 | Across India and International level
3RD INTERNATIONAL CONFERENCE ON COMPUTATIONAL AND EXPERIMENTAL METHODS IN MECHANICAL ENGINEERING (11-13 FEBRUARY-2021) | AIP Publishing Limited | Wadia College of Engineering and all Researches in the field</t>
  </si>
  <si>
    <t>Professor and Dean Academics | G H Raisoni College of Engineering and Management Pune | Jun 2018 | Aug 2021 | 3Y 2M
Professor and Dean IQAC | Jspm's Rajarshi Shahu College of Engineering Pune | Sep 2021 | Apr 2026 | 4Y 6M
Professor and Vice Principal | G H Raisoni College of Engineering and Management Pune | Jun 2015 | Jun 2018 | 3Y 0M
Professor and HOD | G H Raisoni College of Engineering and Management Pune | Jul 2010 | Jun 2015 | 4Y 10M</t>
  </si>
  <si>
    <t>Biodiesel Production Optimization using Heterogeneous Catalyst (Al2O3) in Karanja oil by Taguchi Method | 90000 | BCUD SPPU | Sep 2018 | Apr 2019 | 0Y 7M
Design and Development of MR Damper for passenger CAR  | 190000 | SPPU Pune | Aug 2016 | Dec 2018 | 2Y 4M</t>
  </si>
  <si>
    <t>Petronos University, Malaysia.  Mechanical dept | Organization of Collaborative Conference on ICREEM 2022 march
NSY-Sen University Taiewan | Research Interaction and MOU</t>
  </si>
  <si>
    <t>JSPM's RSCOE Pune | BOS Chairman Mechanical Engineering | Dec 2021 | Mar 2023
G H Raisoni College of Engineering and Management Pune | Dean Academics | Jul 2016 | May 2018
Thakur College of Engineering and Technology Mumbai | External BOS Member | Aug 2019 | Oct 2022
L R Tiwari College of Engineering Mumbai | External BOS Member | May 2025 | Apr 2026
KJE's TCOER Pune | External V.C Nominee in BOS Committee | May 2025 | Apr 2026
Wadia College of Engineering Pune | Invited External Member In Dept Advisory Board Member | Jul 2019 | Apr 2026</t>
  </si>
  <si>
    <t>NBA | G H Raisoni College of Engineering and Management Pune | Sep 2018 | Aug 2021 | Accredited for 3 Years
NBA | JSPM's RSCOE Pune | Jun 2023 | Jun 2025 | Accredited for 3 Years</t>
  </si>
  <si>
    <t>Guide (8)</t>
  </si>
  <si>
    <t>ASME Chapiter Activities | JSPM's RSCOE Pune | Participation in ASME Events and Journal publications | Aug 2023 | Jun 2024 | 0Y 10M
SUPRA/BHAHA -Society of Automotive Engineers -SAE | JSPM's RSCOE Pune | Won 2Nd Prize in Regional level | Mar 2023 | Mar 2023 | 0Y 0M</t>
  </si>
  <si>
    <t>NCRDME 2018 | G H Raisoni College of Engineering and Management Pune | Organizer and HOD | Mar-2018
NCRDME 2019 | G H Raisoni College of Engineering and Management Pune | Organizer and HOD | Feb-2026
International Conference on Intelligent Systems in Industry 4.o [ICIMSI-2021] | G H Raisoni College of Engineering and Management Pune | Organizer Chair and HOD | Feb-2021
International Collaborative Conference on ICREEM 2022 | Petronas University Malaysia with JSPM's RSCOE Pune | Coordinator and HOD | Mar-2022</t>
  </si>
  <si>
    <t>Technical: Study and Implement with suitable area, Better to use and implement 
Managerial: Yes, Yes, Yes, Yes
Corporate: Yes, Yes, Yes definitely
Leadership: Yes, Yes, Yes, Yes
Interpersonal: Yes, Yes, Yes, ASME. IEI, SAE, ISTE etc
Description: Fellow IEI, Best Teacher Award, Best Professor Award</t>
  </si>
  <si>
    <t>03-Apr-26 09:53 AM</t>
  </si>
  <si>
    <t>Prof.(dr.)ram   Chandra  Prasad</t>
  </si>
  <si>
    <t>rcpdmohit1962@gmail.com</t>
  </si>
  <si>
    <t>1 | Bihar School Examination Board ,Patna | Anugrah Bahudeshiya Vidyalaya Aurangabad(Bihar) | 62.50 | 0.00 | 1976
2 | Magadh University, Bodh Gaya | Sachidanand Sinha College, Aurangabad(Bihar) | 56.10 | 0.00 | 1978
4 | Bihar University, Muzaffarpur | Muzaffarpur Institute of Technology, Muzaffarpur | 69.70 | 0.00 | 1986
5 | Ranchi University, Ranchi | Regional Institute of Technology(Now NIT)Jamshedpur | 82.20 | 8.22 | 1990
6 | G.B. Pant University of Agriculture and Technology, Pant Nagar | College of Technology, Pant Nagar | 0.00 | 0.00 | 2004</t>
  </si>
  <si>
    <t>U.P. Transformer India Pvt, Limited, Rae Bareli(U.P.) | Trainee Engineer | Aug 1986 | Feb 1987 | 0Y 6M
M.I.T, Muzaffarpur | Lecturer | Feb 1987 | May 1987 | 0Y 3M
Beltron Mining System Limited, Dhanbad | Executive Trainee Engineer | Jun 1987 | Jan 1988 | 0Y 7M
Government Polytechnic, Dhanbad | Lecturer | Feb 1988 | Jan 1989 | 0Y 11M
National Institute of Technology, Jamshedpur | Lecturer | Feb 1989 | Sep 1990 | 1Y 6M
College of Technology, G.B. Pant University of Agriculture and Technology, Pant Nagar | Teaching Associate | Oct 1990 | Jan 1991 | 0Y 3M
Indian Institute of Technology, Kharagpur | Research Scholar | Jan 1991 | Jul 1991 | 0Y 5M
College of Technology, G.B. Pant University of Agriculture and Technology, Pant Nagar | Assistant Professor | Jul 1991 | Jul 1998 | 6Y 11M
College of Technology, G.B. Pant University of Agriculture and Technology, Pant Nagar | Assistant Professor | Jul 1998 | Dec 2001 | 3Y 5M
College of Military Engineering,Pune | Associate Professor | Dec 2001 | Dec 2008 | 7Y 0M
College of Military Engineering, Pune | Professor | Jan 2009 | Nov 2016 | 7Y 10M
Motihari College of Engineering, Motihari(Dept. of Science and Technology, Govt. of Bihar) | Principal | Dec 2016 | Apr 2022 | 5Y 4M
Government Engineering College(Dept. of Science and Technology, Govt. of Bihar), West Champaran  | Principal | Feb 2019 | Apr 2022 | 3Y 1M
Government Engineering College(Dept. of Science and Technology, Govt. of Bihar), Madhubani | Principal | Feb 2019 | Jul 2022 | 3Y 4M
Government Engineering College(Dept. of Science and Technology, Govt. of Bihar), Sheohar | Principal | Feb 2019 | Apr 2022 | 3Y 1M
Saharsa College of Engineering(Dept. of Science, Technology and Technical Education, Govt. of Bihar)Saharsa | Principal | Apr 2022 | Feb 2027 | 4Y 10M</t>
  </si>
  <si>
    <t>50Y 1M</t>
  </si>
  <si>
    <t>Power Semiconductor Based Integral-Cycle Control of Different Active and Passive RL Loads | MASTER-2000,Organised by College of Technology, GBPUA &amp; T, Pant Nagar | Apr-2026
Microprocessor Based Burst-Firing Controller for Passive Loads. | MASTER-2000,Organised by College of Technology, GBPUA &amp; T, Pant Nagar | Oct-2000
An ANN Model for Prediction of Hysteresis Losses in a Low-Loss Sample under Distorted Flux Density Condition | Ph.D. Thesis submitted to G B Pant University, Pant Nagar | May-2004
Modelling and Simulation of Intelligent Controller of Solar Energy System | National Conference on Advances in Engineering and Management | Jan-2011
Modelling and Simulation of Buck Boost Controller of Solar Wind Hybrid Energy System | First International Conference on Sunrise Technology | Jan-2011
Battery Monitoring System Using Microcontroller | International Journal of Computer Applications Volume 28-No.6 | Aug-2011
Designing the Stable Compensation Networks for Buck Boost Converter for Solar Energy System | Technical Journal of the Institute of Engineers (India) Pune Local Centre. | Nov-2011
Design and Simulation of Buck Boost Controller of Solar Wind Hybrid Energy System | International Journal of Latest Trends in Engineering and Technology, volume 2 Issue  | Jul-2013
Design and Implementation of MPPT Algorithm for Solar Energy System | International Journal of Advanced Research in Computer Science and Software Engineering  | Oct-2013
Designing and Simulation the Stable compensation networks for Buck Boost Converter for wind Energy System for Low Power Application | International Journal of Electronics and communication Engineering  | Jan-2014
Design and Development of High Efficient DC-DC Converter for Grid Connected Wind Energy System | Seminar on power System and Energy Management : Impact on Military Infrastructure Development | Jul-2014
Modeling and Simulation of MPPT Algorithm for Solar Energy System Using MATLAB Simulink Model | Seminar on power System and Energy Management: Impact on Military Infrastructure Development  | Jul-2014</t>
  </si>
  <si>
    <t>Professor Incharge  Laboratories, Power Electronics lab. and Circuit Lab. | College of Technology ,G.B.Pant University of Agriculture &amp; Technology, Pant Nagar | Jul 1991 | Jul 2001 | 10Y 0M
Programme  Officer , National Service Scheme(N.S.S) | College of Technology ,G.B.Pant University of Agriculture &amp; Technology, Pant Nagar | Jul 1992 | Jun 1995 | 2Y 11M
Assistant Warden | College of Technology ,G.B. Pant University of Agriculture &amp; Technology, Pant Nagar | Jul 1995 | Jun 1998 | 2Y 11M
Officer Incharge, High Voltage Engineering laboratory | College of Military Engineering(CME), Pune | Apr 2003 | Nov 2016 | 13Y 7M
Officer Incharge  of MODERNISATION OF LABORATORY AND TECHNICAL INFRASTRUCTURE(MOLTI) in Dept. of Electrical Engg. | College of Military Engineering(CME), Pune | Apr 2005 | Jun 2008 | 3Y 2M
Presiding Officer for various ENQUIRIES BOARDS | College of Military Engineering(CME), Pune | Oct 2005 | Mar 2010 | 4Y 5M
Subject Matter Expert for syllabus revision of UG/PG/Ph.D. course | College of Technology ,G.B.Pant University of Agriculture &amp; Technology, Pant Nagar | Jul 2008 | Jul 2012 | 4Y 0M
Senior Member, Academic Council | Bihar Engineering University(BEU),Patna | Oct 2024 | Mar 2026 | 1Y 5M
Member of Post Graduate Research Council, School of Engineering and Technology | Aryabhata Knowledge  University(AKU),Patna | Sep 2021 | Dec 2023 | 2Y 3M
Governor Nominee and Finance Committee member | Aryabhata Knowledge  University(AKU),Patna | Dec 2020 | Dec 2023 | 3Y 0M
Senior Member, Academic Council | Aryabhata Knowledge  University(AKU),Patna | Oct 2024 | Oct 2025 | 1Y 0M
Dean(Presently) | Bihar Engineering University(BEU) and Aryabhata Knowledge University(AKU),Patna | Sep 2025 | Mar 2026 | 0Y 6M</t>
  </si>
  <si>
    <t>Technical Education Quality Improvement Program | 100000000 | National Project Implementation Unit (A unit of Ministry of Human Resource Development, Government of India for implementation of World bank Assisted Projects in Technical Education) | Sep 2017 | Sep 2021 | 4Y 0M</t>
  </si>
  <si>
    <t>Motihari College of Engineering(Dept. of Science and Technology,Govt. of Bihar) | Project Director | Sep 2017 | Sep 2021</t>
  </si>
  <si>
    <t>NBA,TEQIP-III | Motihari College of Engineering(Dept. of Science and Technology,Govt. of Bihar) | Sep 2017 | Sep 2021 | Technical Education Quality Project-III(TEQIP) Completed Successfully</t>
  </si>
  <si>
    <t>Umang Students Sports-1 : College level to State Level  | SAHARSA COLLEGE OF ENGINEERING ,SAHARSA | Different Medals by both  Students and Staffs | Dec 2024 | Feb 2025 | 0Y 2M
Umang Students Sports -2  : College level to State Level  | SAHARSA COLLEGE OF ENGINEERING , SAHARSA | Winner of different Medals by both  Students and Staffs | Oct 2025 | Mar 2026 | 0Y 4M</t>
  </si>
  <si>
    <t>IEEE IAS Workshop on Electrical Safety in India | IAS/PES Chapter, IEEE Pune Section | Participant | Nov-2014
Power System and Energy Management: Impact on Military Infrastructure Development | College of Military Engineering, Pune | Participant | Jul-2014
National Workshop on Power Quality Assessment and Mitigation | IEEE, Pune Section | Participant | Jun-2013
Soft Computing Techniques in Electrical Engineering | N.I.T Warangal | Participant | Dec-2009
IEEE Tutorial on Gas Insulated Technology | The Institution of Engineers(India),Pune | Participant | Sep-2008
Artificial Intelligence and Meta-Heuristic Techniques Application in Power System | N.I.T Warangal | Participant | Aug-2008
All India Seminar on Recent Trends in LT and HT Protection System | The Institution of Engineers(India),Pune | Participant | Feb-2008
National Seminar on Challenge in Electricity Sector under Deregulated Environment | The Institution of Engineers(India),Pune | Participant | Nov-2007
National Seminar on Role of Power Engineers in Sustainable Development of Power in India  | The Institution of Engineers(India),Pune | Participant | Nov-2007
System Safety Analysis &amp;  Design | I.I.T Kharagpur | Participant | May-1995
Selected Topics in Pollution Free Energy and Power System | I.I.T Delhi | Participant | Jun-1997
Microcomputer Controlled DC Drive | University of Roorkee(IIT Roorkee) | Participant | Jul-1996
Selected Topics in Pollution Free Energy and Power System | I.I.T Delhi | Participant | Jun-1997
Tutorial  on Power Quality Assessment and Solution Techniques | New Delhi | Participant | Sep-1997
Power Quality Issues Measures, Sources and Analysis | New Delhi | Participant | Sep-1997
Orientation Course for the Programme Officers, National Service Scheme(NSS),India | Lucknow | Participant | Oct-1998
Renovation, Modernisation and Life Extension of Hydro Power Plans | New Delhi | Participant | Feb-2001
High Voltage and Insulation Engineering | I.I.T Kharagpur | Participant | Sep-2004
IEEE Workshop on Insulation Diagnosis and Testing for Electrical Engineers | College of Engineering, Pune | Participant | Sep-2006</t>
  </si>
  <si>
    <t>Technical: Intelligent controllers , Neural network, AI etc., Easy Adopter
Managerial: Yes, utilized in the capacity of Principal and Dean(of two Universities) , Consultancy works., Yes, handled all these in the capacity of Principal of various colleges. Also as a Dean of two Government Universities. , Yes. working as DDO of various Engineering colleges.
Corporate: Swachh  Bharat Mission(SBM),National Cadet Corps(NCC),National Service Scheme(NSS),Yoga etc., Through attending and delivering expert lectures., A PAHAL Scheme for helping near by areas students of rural and poor backgrounds.
Leadership: In a Capacity of Principal of Engineering Colleges and Dean of Universities., Post Graduate Programme and R&amp; D works., Good and Healthy relationship and dealings with staffs and students and higher officials., Yes. In the capacity of Principal of various Engineering colleges and Dean of Universities.
Interpersonal: MoUs with Industries and Institutions ., Deans of Government Universities., Director of TEQIP-III (A world Bank Project) college, Members of Professional bodies like FIE, ISTE(LM),MSSI(LM) etc.Also members of PGRC, Finance Committee(Govt. Nominee),Academic Council of Universities, Expert member of various Selection Boards of Biha
Description: Fellow of Institution of Engineers.&amp;nbsp;</t>
  </si>
  <si>
    <t>Prof.(Dr.)Pragati Kumar | Vice-Chancellor, Sri Mata Vaishno Devi University, Katra, Jammu and Kashmir | vc.pk@smvdu.ac.in | 9968491619</t>
  </si>
  <si>
    <t>Prof.(Dr.) Suresh Kant Verma | Vice-Chancellor, Bihar Engineering, Patna | vcbiharengguniv@bihar.gov.in | 9430249743</t>
  </si>
  <si>
    <t>Prof.(Dr.)Ram Naresh Rai | Principal, Government Engineering College, Buxar (Bihar) | nareshray@yahoo.co.in | 8974443620</t>
  </si>
  <si>
    <t>03-Apr-26 11:11 AM</t>
  </si>
  <si>
    <t>Dr Ramesh Damodarrao Dod</t>
  </si>
  <si>
    <t>rameshdod@gmail.com</t>
  </si>
  <si>
    <t>1 | Nagpur Board,Nagpur | Government Technical High School,Akola | 67.00 | 0.00 | 1985
2 | Nagpur Board,nagpur | Shree Shivaji College of Arts, Commerce and Science, Akola | 68.17 | 0.00 | 1987
4 | Sant Gadgebaba Amravati University, Amravati | Government Engineering College, Amravati (Maharashtra) | 65.73 | 0.00 | 1991
5 | Vikram University, Ujjain | Government Engineering College, Ujjain (MP) | 75.25 | 0.00 | 1993
6 | Indian Institute of Technology (IIT-BHU), Varanasi | Indian Institute of Technology (IIT-BHU), Varanasi | 0.00 | 0.00 | 2011
7 | GATE 2005 by Indian Institute of Technology | Graduate Aptitude Test in Engineering,2005 | 87.92 | 0.00 | 2005</t>
  </si>
  <si>
    <t>Dr Vishwanath Karad MIT World Peace University,Pune | Professor and Program Head | Jul 2018 | Aug 2024 | 6Y 1M
Maharashtra Institute of Technology, Pune | Professor, Civil Engineering   | Jun 2015 | Jun 2018 | 3Y 0M
MIT College  of  Engineering, Pune. | Professor and Head of Civil Engineering | Jul 2013 | Jun 2015 | 1Y 11M
Maharashtra Institute of Technology, Pune | Professor,  Civil Engineering | May 2012 | Jul 2013 | 1Y 1M
Maharashtra Institute of Technology, Pune | Associate Professor,   Civil Engineering | Oct 2006 | May 2012 | 5Y 7M
Maharashtra Institute of Technology, Pune | Assistant Professor / Lecturer  Civil Engineering | Aug 1994 | Sep 2006 | 12Y 1M</t>
  </si>
  <si>
    <t>29Y 11M</t>
  </si>
  <si>
    <t xml:space="preserve"> Valorization of Corn Cob Agricultural Waste for Continuous Chromium (VI) Removal: Fixed-Bed Column Performance and Breakthrough Analysis   | International Journal of Environmental Research ( Springer) | Apr-2026
Eco-bricks reinvented: transforming coal mine overburden and fly ash into sustainable building solutions | Innovative Infrastructure Solutions (Springer) | Apr-2025
Extraction of sand from the complex matrix of coal mining dump waste: A sustainable approach in Indian context | Cleaner Materials  (Elsevier) | Mar-2024
Removal of Methylene Blue (MB) dye  from water Environment by processed Jowar stalk [Sorghum bicolor (L.) Moench] adsorbent   |  Clean Technologies &amp; Environmental Policy (Springer)  | May-2015
Adsorption of Methylene Blue using Green Peas Peels (Pisum Sativum): A Cost-Effective Option for Dye-Based Wastewater Treatment | Biotechnology and Bioprocess Engineering (Springer)  | Apr-2012
Comparative review of structural health monitoring and innovative materials in classical and modern vernacular architecture: Insights from China and India | Journal of Chinese Architecture and Urbanism | Sep-2025
Management of coal mine overburden and fly ash using Bamboo cultivation | International Journal of Innovative Technology and Exploring Engineering  | Aug-2019
Management of Construction and Demolition Waste in Pune city | International Journal of Innovative Technology and Exploring Engineering  | Aug-2019
Recent Trends in Waste Management Systems for Smart Cities in India-A Review | Afr. J Biomedical Research  | Sep-2024
Removal of dyes from aqueous solutions using non- conventional low-cost adsorbents: A Review | Journal of Indian Association of Environmental Management, [NEERI] Nagpur | Feb-2009</t>
  </si>
  <si>
    <t>Daylight Simulation of Residential Building to Reduce Energy Demand | Sustainable Development in Construction Sector, NICMAR, Pune ISBN 978 93 5361 298 6. | NICMAR,Pune</t>
  </si>
  <si>
    <t>Professor and Program Head | MIT College of Engineering,Pune | Jul 2013 | Jun 2015 | 1Y 11M</t>
  </si>
  <si>
    <t>Treatability studies, pollution load assessment and pollution control planning for 8.	Kargil India Pvt. Ltd., MIDC Kurkumbh, Pune  | 400000 | Kargil India Pvt. Ltd., MIDC Kurkumbh, Pune  | May 2014 | Sep 2014 | 0Y 4M
Environmental compliance, pollution load assessment  and monitoring for Marvel Drugs Pvt. Ltd., MIDC, Taloja, Mumbai  | 236000 | Marvel Drugs Pvt. Ltd., MIDC, Taloja, Mumbai  | Apr 2022 | Apr 2023 | 1Y 0M
Technical verification of 75 MLD,15MLD and 12.5 MLD Sewage Treatment Plant design  and Vetting of 40 MLD of Sewage Treatment Plant at Kasarwadi, Pune ,  | 432000 | HNB Engineers Pvt Ltd, Pune-411002 | Jul 2014 | Dec 2014 | 0Y 5M
Statistical analysis of coal grade data for of disputed period having issue of non-acceptance,  | 590000 | Maharashtra State Power Generation Company limited, Mumbai, Office of the Chief Engineer | Mar 2024 | Jul 2024 | 0Y 4M
Assessment of technical model for upgradation of existing 130MLD tertiated treated wastewater (STP), 2024 | 590000 | Maharashtra State Power Generation Company Ltd, Koradi complex,Koradi | Jun 2024 | Aug 2024 | 0Y 2M</t>
  </si>
  <si>
    <t>International Conference on Pollution Control and Sustainable Environment, London, UK | International academic exposure through presentation of research at conferences in the USA and UK, focusing on sustainable environmental engineering solutions including wastewater treatment and air pollution control, facilitating global knowledge exchange
American Academy of Sciences | Presented research paper at an international conference (ICEST 2010, USA) on biosorption-based wastewater treatment; engaged in global scientific discussions and knowledge exchange in environmental science and technology.</t>
  </si>
  <si>
    <t>Member, State Expert Appraisal Committee (Government of Maharashtra) Contributed to high-level environmental governance and regulatory decision-making through appraisal of large-scale infrastructure, construction, and industrial projects. Provided expert  | Gazattee Notification of Govt of India, Indicating my name as Member of SEAC1
Leadership in Research, Innovation, and Capacity Building Conceptualized and organized international and national conferences, faculty development programs, and technical events, promoting academic excellence, global engagement, and knowledge disseminatio | Convener, Faculty Development Program on Recent Advances in Geo-Environmental Engineering and Sustainability, Convener and Organising Secretary for Indo Italian Conference on Emerging Trends in Waste Management Technologies
Consultancy and Industry Engagement Leadership Led multidisciplinary consultancy projects in environmental engineering, including wastewater treatment, environmental impact assessment, and pollution control for industrial and infrastructure sectors. Stren | Industry Leadership Role
I have actively contributed to academic governance through membership on Boards of Studies at Shivaji University and Savitribai Phule Pune University, where I was involved in curriculum design, syllabus revision, and strengthening outcome-based education  | Academic Leadership Role
As a Data Auditor under the Technical Education Quality Improvement Programme II, I provided oversight and validation of institutional performance data for leading technical institutions in Maharashtra, including Dr Babasaheb Ambedkar Technological Univer | Technical Education Quality Improvement Programme</t>
  </si>
  <si>
    <t>Ministry of Environment, Forest &amp; Climate Change, Govt of India,  New Delhi for the State of Maharashtra | State Expert Appraisal Committee (SEAC) for the State of Maharashtra , Position: Member | Jan 2014 | Oct 2016
Maharashtra Pollution Control Board | Technical Member, Review Committee for CHWTSDF Ranjangaon, Maharashtra Pollution Control Board | Jan 2015 | Jan 2016
Directorate of Technical Education, Govt of Maharashtra ,Ministry of Human Resource Development , Govt of India/ World Bank Funded Institution | Data Auditor, Technical Education Quality Improvement Programme Phase II | Apr 2013 | Mar 2017
Savitribai Phule Pune University,Pune | Board of Studies (Civil Engineering) Position: Member | Jan 2014 | Aug 2015
Shivaji University, Kolhapur | Board of Studies (Environmental Engineering) Position: Member | Feb 2014 | Aug 2015
Maharashtra State Power Generation Company Limited, Govt of Maharashtra | Expert Member / Consultant, Maharashtra State Power Generation Company Limited | Jun 2024 | Jun 2026
MIT World Peace University, Pune | Board of Studies (Sustainability Studies) Position: Member | May 2022 | May 2024
MIT World Peace University, Pune | Board of Planning and Development, Position: Member | Aug 2019 | Jun 2021
Savitribai Phule Pune University | Building Committee; BCUD Research Funding Committee; Local Enquiry Committee; UGC Selection Committee; Ph.D. Committee as Member) | Apr 2014 | Jun 2018</t>
  </si>
  <si>
    <t>Quality Assurance and Institutional Performance Audit | Technical Education Quality Improvement Programme Phase II (Government of India / World Bank) | Apr 2013 | Mar 2017 | Conducted data auditing and validation for multiple technical institutions in Maharashtra, ensuring compliance with performance benchmarks, quality assurance frameworks, and reporting standards. Strengthened institutional accountability, outcome-based eva
Academic Quality Assurance and Institutional Evaluation | Savitribai Phule Pune University | Apr 2014 | Jun 2018 | Contributed to academic audits, faculty selection processes, research funding evaluation, and institutional inspections (LIC), ensuring adherence to UGC norms, quality benchmarks, and governance standards. Supported improvement of academic systems and ins
Academic Leadership, Accreditation Support, and Outcome-Based Education | MIT World Peace University, Pune | Apr 2019 | Aug 2024 | Led postgraduate program development, curriculum design, and implementation of outcome-based education aligned with accreditation requirements. Supported continuous quality improvement through structured academic planning, research supervision, and integr</t>
  </si>
  <si>
    <t>Nature of Activity/Event: Environmental Awareness and Sustainability Programs (World Environment Day, Technical Events, Student Engagement Initiatives) | Maharashtra Institute of Technology, Pune and MIT World Peace University | Organized and led student-centric environmental awareness programs, technical events, and sustainability initiatives to promote environmental responsibility and community engagement. Mentored students in addressing real-world environmental challenges, fos | Sep 2016 | Jun 2020 | 3Y 8M
Postgraduate and Doctoral Research Mentorship | Savitribai Phule Pune University / MIT World Peace University | Guided 30+ M.Tech dissertations and many  Ph.D. scholars, fostering research skills, innovation, and problem-solving capabilities among students. Encouraged interdisciplinary research in sustainability, wastewater treatment, and environmental management,  | Dec 2012 | Aug 2024 | 11Y 7M
Nature of Activity/Event: Faculty Development Programs and Technical Conferences for Student Skill Development | MIT World Peace University, Pune | Organized and coordinated national and international conferences and faculty development programs, providing students exposure to emerging technologies, research trends, and industry practices. Facilitated interaction with experts, enhancing student learn | Dec 2009 | Aug 2024 | 14Y 8M</t>
  </si>
  <si>
    <t>Faculty Development Program (FDP)  on “Recent Advances in Geo-Environmental Engineering and Sustainability” | MIT- World Peace University, Pune | Role: Convener | Sep-2022
Indo-Italian International Conference on  Emerging Trends in Waste Management Technologies (ETWMT) | Maharashtra Institute of Technology, Pune | Convener and Organizing Secretary | Dec-2009
Conference on Preservation of the Ozone Layer | Maharashtra Institute of Technology, Pune | Role: Convener | Sep-2010
World Environment Day Event on “Environmental Sustainability in Educational Campuses” , jointly with TERRE Policy Centre, Pune | Maharashtra Institute of Technology, Pune and other Institutions under MAEER, Pune | Role: Coordinator | Jun-2018</t>
  </si>
  <si>
    <t>Technical: I demonstrate strong openness towards emerging technologies and actively integrate digital tools and data-driven approaches in academic, research, and administrative functions. I firmly believe in leveraging technology to enhance knowledge creation, disse, I demonstrate strong openness towards emerging technologies and actively integrate digital tools and data-driven approaches in academic, research, and administrative functions. I firmly believe in leveraging technology to enhance knowledge creation, disse
Managerial: I possess a strong ability to anticipate emerging academic, administrative, and institutional challenges through strategic foresight and data-informed decision-making. I proactively develop structured plans to address potential risks related to quality, i, I have demonstrated the ability to mobilize resources through research funding, consultancy projects, and institutional collaborations with industry and government agencies. I ensure strategic allocation of resources aligned with academic priorities, infr, I demonstrate strong capability to perform effectively under pressure while managing multiple academic, administrative, and research responsibilities. I prioritize tasks systematically and maintain focus to meet stringent deadlines without compromising qu, I possess a sound understanding of financial management, including budgeting, resource planning, and fiscal control within academic and project environments. I have been involved in mobilizing funds through consultancy, research projects, and institutiona
Corporate: I possess a strong ability to assess community needs in the built environment through field engagement, stakeholder consultation, and environmental impact assessment. My work in areas such as housing, infrastructure, waste management, and environmental su, I have a clear understanding of national challenges such as rapid urbanization, infrastructure deficits, climate change, resource scarcity, and environmental degradation. Higher education in the built environment must respond by integrating sustainability, I possess a strong understanding of curriculum development that promotes wide participation and social inclusion by ensuring accessibility, flexibility, and relevance to diverse learner groups. I advocate for outcome-based and interdisciplinary curricula 
Leadership: I demonstrate the ability to motivate and align diverse stakeholders—including faculty, students, industry partners, and administrators—towards shared institutional goals. Through collaborative leadership, effective communication, and inclusive decision-m, I am deeply committed to advancing the mission and strategic goals of the institution through academic excellence, innovation, and societal impact. I align my leadership approach with long-term institutional priorities, ensuring sustainable growth, qualit, I demonstrate strong strategic and innovative thinking by integrating emerging trends, policy directions, and institutional priorities into long-term planning. I maintain a broad perspective that balances academic excellence, research, industry collaborat, I lead by personal example through integrity, professionalism, and a commitment to continuous learning. I actively encourage new ideas and adopt a consultative approach, fostering collaboration, transparency, and inclusive decision-making across all level
Interpersonal: I have experience in initiating and strengthening national and international collaborations through academic partnerships, conferences, and joint research initiatives. My approach emphasizes effective communication, mutual engagement, and alignment of ins, I interact effectively and persuasively at senior levels by combining strong domain expertise with clear, evidence-based communication. I engage confidently with policymakers, industry leaders, and academic administrators to facilitate informed decision-m, I am an active member of several recognized professional bodies, including Fellow of the Institution of Engineers (India), Life Member of the Indian Society for Technical Education, Indian Association of Environmental Management (NEERI), and the Indian So
Description: I am a Fellow of the Institution of Engineers India, reflecting professional recognition of my contributions to engineering and the built environment. I have presented research and participated in international conferences in the USA and the UK, contributing to global academic engagement. My membership in international professional bodies such as the Air &amp;amp; Waste Management Association and involvement in interdisciplinary research and consultancy projects demonstrate my commitment to international collaboration, knowledge exchange, and advancement of sustainable environmental practices.</t>
  </si>
  <si>
    <t>Dr. Ram Sharan Singh | Professor and Head, Chemical Engineering, Indian Institute of Technology, (IIT-BHU) Varanasi | rssingh.che@iitbhu.ac.in | 9450119379</t>
  </si>
  <si>
    <t>Dr. Sunil Kumar | Senior Principal Scientist, Council of Scientific and Industrial Research, National Environmental Engineering Research Institute (CSIR – NEERI), Nehru Marg, Nagpur – 440 020, Maharashtra, India | sunil_neeri@yahoo.co.in | 8806029925</t>
  </si>
  <si>
    <t>Mr T. C Benjamin, IAS (Retd) | Former Additional Chief Secretary, Government of Maharashtra, Mumbai | 53.benjamin@gmail.com | 8412933009</t>
  </si>
  <si>
    <t>03-Apr-26 12:25 PM</t>
  </si>
  <si>
    <t>Supriya Madhukar  Fulare</t>
  </si>
  <si>
    <t>soopsd@gmail.com</t>
  </si>
  <si>
    <t>6 | Rashtrasanta Tukadoji Maharaj University, Nagpur University, Nagpur | Rashtrasanta Tukadoji Maharaj University, Nagpur University, Nagpur | 0.00 | 0.00 | 2017
5 | Rashtrasanta Tukadoji Maharaj University, Nagpur University, Nagpur | Rashtrasanta Tukadoji Maharaj University, Nagpur University, Nagpur | 66.00 | 6.90 | 2007
4 | Rashtrasanta Tukadoji Maharaj University, Nagpur University, Nagpur | Govt Art and Design College, Nagpur University, Nagpur  | 60.00 | 6.30 | 2003
3 | Pune University | Edit institute | 78.00 | 8.20 | 2010
2 | Maharashtra State board of Higher Secondary Education | L.A.D | 60.00 | 6.30 | 1999
1 | Maharashtra State board of Higher Secondary Education | Somalwar Nikalas High school  | 58.00 | 6.10 | 1997
7 | Arena Multimedia | Nagpur University | 67.00 | 7.10 | 2002</t>
  </si>
  <si>
    <t>Vasantadada Patil College of Engineering &amp; Visual arts  | Associate Professor | Feb 2022 | Present | 4Y 2M
Verve - Digitl technologies , Pune | Sr, Graphic Designer  | Aug 2015 | Nov 2019 | 4Y 3M
RTM ,Nagpur University, Nagpur  | Research Scholor | Jun 2012 | Jul 2015 | 3Y 1M
Kendriya Vidylaya | Art dept head - Teacher  | May 2009 | Apr 2010 | 0Y 11M
M J College, Burdi, Nagpur | Associate Professor | Aug 2019 | Aug 2020 | 1Y 0M
Dr. D. Y. Patil College of Apled arts and Crafts, Akurdi, Punee | Lecturer | Jun 2004 | May 2005 | 0Y 11M
Abhinav Kala Mahavidyalaya, Pune | Lecturer | Aug 2003 | Jul 2004 | 0Y 11M</t>
  </si>
  <si>
    <t>15Y 4M</t>
  </si>
  <si>
    <t>AI in Advertising Industry: The creative Catalyst transforming the Industry | Deep dive book publication. ISBN NO -978-9-6726-830-8  | Feb-2026
AI in Media Industry and its Impact | Deep dive book publication. ISBN NO -978-9-6726-830-8  | Feb-2026
Insight and Approach of consumers towards the Visual elements in Social campaign advertisement.   | Internet of Things (loT) Technologies Applications Challenges and Solutions. ISBN NO : 978-93-5757-812-7 | Jun-2024
Exploring the art of Illustration and its advantages in Visual communication. | Internet of Things (loT) Technologies Applications Challenges and Solutions. ISBN NO : 978-93-5757-812-7 | Jun-2024
A study on the Influences of Advertisement on Consumer buying behaviour | International Journal of Advance and Applied research Journal.  | Aug-2023
Advertisement and its Impact on consumers : An exploratory study | International Journal of Advance and Applied research Journal.  | Apr-2023
A research on the Impact of Newspaper advertisements on consumer awareness  | International Journal of Advance and Applied research Journal.  | Jul-2021
Art of Advertisement help to imbibe Human Rights in people | Research dimensions. ISBN NO : ISSN:-2249-3867 | Sep-2016
Interrelationship between Art, Society and Advertising | Research dimensions. ISBN NO : ISSN:-2249-3867 | Aug-2016
Empowering women through alternative Media | Mass communication and Journalism , School of Arts and Humanities | Mar-2017</t>
  </si>
  <si>
    <t>Antaranga | Vallari Publication, Sadashiv peth , Pune  | My book Anatranga is conceptually rooted in my painting exhibition held at Jehangir Art Gallery, where the artworks formed the visual and thematic foundation for the ideas, narratives, and creative explorations presented in the book.
Advertising media: Evolution, Creativity and Impact  | Vallari Publication, Sadashiv peth , Pune  | VPP, Mumbai
Creative Discription and Challanges: Advertising in the age of AI | Vallari Publication, Sadashiv peth , Pune  | VPP, Mumbai</t>
  </si>
  <si>
    <t>Associate Professor | VPP Dept of Visual arts, Sion, Mumbai | Feb 2022 | Dec 2025 | 3Y 10M</t>
  </si>
  <si>
    <t>Vaani - Indian female artist of the year Award  | An Indian artist dedicated to contributing to the art community and continuously working towards creating global platforms that enable Indian artists to showcase their work on the international stage.
SAW Events, London  | Art curator for hosting International Exhibitions and Events
Hindu Swayamseva Sangh, London  | Teacher and Member
Indian Embessy - Metropolitian Police, Scotland yards, London | Core committee member and Speaker</t>
  </si>
  <si>
    <t>s an Associate Professor, I actively contributed to institutional growth by supporting admission initiatives and effectively showcasing the college’s strengths. I participated in outreach activities, student interactions, and academic presentations to hig | VPP Events</t>
  </si>
  <si>
    <t>Guide (1) | Co-Guide (1)</t>
  </si>
  <si>
    <t>Nirmit - 5th Annual Exhibition | VPP, Mumbai  | Managed exhibition displays; students secured several awards under my mentorship. | Feb 2025 | Feb 2025 | 0Y 0M</t>
  </si>
  <si>
    <t>Edufluence : Digitl Marketing and Social media for Academic excellence  | MSFDA | Attendee | Feb-2026
CO- PO mapping &amp; microplanning for outcome based accreditation | MSFDA | Attendee | Feb-2026
“Speak Smart: Communication &amp; Personality Development Seminar” | Pandharpur, Maharashtra | Speaker - RUSSA international seminar | Oct-2023
Faculty In -service programme on Disability and inclusion  | St. Xaviers college, Mumbai | Attendee | Jun-2023
The value of ART in life | Sir J.J. School of art, Mumbai | Co-Organizer | Jun-2022
Recent trends in Renewable energy | VPP College, Mumbai | Attendee | Jul-2021
National Conference - Women  Media- Past, Present &amp; Future  | Mass communication &amp; Journalism School of Arts - Humanities, Nagpur | Participant | Mar-2017
International conference - Free speech &amp; Democracy in New media  | Dept of Mass communication, Nagpur   | Participant | Feb-2017
International conference - Gharana tradition in Music  | Vastantrao Naik Govt Institute of Arts &amp; Social sciences, Nagpur | Participant | Sep-2016
Research Methodology- 8 days UGC Workshop | Santji Mahavidyalaya , Nagpur | Participant | Mar-2015
RUSSA Workshop - Intellectual Property rigts ( IPR)  | RTM, Nagpur University , Nagpur | Participant | Aug-2016</t>
  </si>
  <si>
    <t>03-Apr-26 03:26 PM</t>
  </si>
  <si>
    <t>Nilesh Rameshchandra Berad</t>
  </si>
  <si>
    <t>jd@msfda.ac.in</t>
  </si>
  <si>
    <t>1 | The Maharashtra State Board of Secondary and Higher Secondary Education, Pune | N.D.M.V.P.'s Maratha High School, Shivaji Nagar, Nashik - 2 | 0.00 | 0.00 | 1991
2 | The Maharashtra State Board of Secondary and Higher Secondary Education, Pune | N.D.M.V.P.'s K T H M College, Shivaji Nagar, Nashik - 2 | 0.00 | 0.00 | 1993
4 | Pune University, Pune | N.D.M.V.P.'s College of Pharmacy, Shivaji Nagar, Nashik - 2 | 0.00 | 0.00 | 1997
5 | Pune University, Pune | G E Society's J. D. C. Bytco Instittute of Management Studies and Research, Prin. T. A. Kulkarni Nagar, Nashik - 5 | 0.00 | 0.00 | 1999
6 | Pune University, Pune | N.D.M.V.P.'s Institute of Management Research and Technology, Shivaji Nagar, Nashik - 2 | 0.00 | 0.00 | 2005
7 | Indian Institute of Management, Ahmedabad | Indian Institute of Management, Ahmedabad | 0.00 | 0.00 | 2026
7 | Lincoln University College, Malaysia | Lincoln University College, Malaysia | 0.00 | 0.00 | 2026</t>
  </si>
  <si>
    <t>MET's Institute of Management, Nashik | Director | Jun 2015 | Jun 2025 | 10Y 0M
Ashoka Education Foundation, Nashik | Executive Director &amp; Director at ABS | Jul 2012 | Jun 2015 | 2Y 10M
Matoshri College of Management &amp; Research Centre, Eklahare, Nashik | Director | Dec 2011 | Jul 2012 | 0Y 6M
MGV's Institute of Management and Research, Nashik | Lecturer | Oct 2004 | Jun 2005 | 0Y 8M
ICFAI National College, Nashik | Academic Coordinator | Jun 2005 | Aug 2006 | 1Y 1M</t>
  </si>
  <si>
    <t>EXAMINING THE MEDIATING ROLE OF E TRUST IN THE RELATIONSHIP BETWEEN E UTILITY AND E LOYALTY IN ONLINE SHOPPING | Academy of Marketing Studies Journal | Jan-2026
Evaluating Customer Perceptions and Their Influence on Organizational Branding in the Hotel Industry: A Strategic Perspective | Journal of Informatics Education and Research | Dec-2025
CATALYSING FINANCIAL INCLUSION THROUGH DIGITAL  PAYMENT INTEGRATION IN E-COMMERCE: EVIDENCE FROM  INDIA’S EMERGING MARKET   | Accountancy Business and the Public Interest | Nov-2025
A Study on Evaluating Impact of CSR on Employee Performance in Mumbai Region | Journal of Marketing &amp; Social Research | Jul-2025
A STUDY ON MARKETING STRATEGIES ADOPTED BY PHARMACEUTICAL COMPANIES FOR ACTIVE PHARMACEUTICAL INGREDIENTS | Euopean Chamical Bulletine | Jul-2023
A Comparative Study of Management Education in India and Abroad | The Online Journal of Distance Education and e-Learning | Apr-2023
Significance of Employee Psychology for Organizational Growth and Development | Nuroquantology | Nov-2022
Impact Of Social Media Marketing Strategies On Consumer Buying Behaviour With Reference To Food Delivery Apps In  India | IJFANS - INTERNATIONAL JOURNAL OF FOOD AND NUTRITIONAL SCIENCES | Nov-2022
NATURAL LANGUAGE PROCESSING (NLP) APPLICATIONS FOR HOSPITALITY AND TOURISM SECTOR | NeuroQuantology | Oct-2022
An empirical study on Purchase decision of durable products in Pune City | Psychology and Education | May-2021
Corporate Social Responsibility – Issues and Challenges in India | Journal of Modern Accounting and Auditing | Apr-2011</t>
  </si>
  <si>
    <t>Basics of Marketing | Success Publication, Pune | Savitribai Phule Pune University, Pune
Contemporary Issues in Management: Cases &amp; Caselets | The Virtue | All MBA Instittutes
Marketing Management | Success Publication, Pune | Savitribai Phule Pune University, Pune
Integrated Marketing Communication | Success Publication, Pune | Savitribai Phule Pune University, Pune
Sales and Distribution Management | Thakur Publication, Pune | Savitribai Phule Pune University, Pune
Services Marketing | Success Publication, Pune | Savitribai Phule Pune University, Pune
Basics of Marketing | Thakur Publication, Pune | Savitribai Phule Pune University, Pune</t>
  </si>
  <si>
    <t>Joint Director | Maharashtra State Faculty Development Academy, Pune | Jun 2025 | Jun 2026 | 1Y 0M
Director | MET's Institute of Management, Nashik | Jun 2015 | Jun 2025 | 10Y 0M
Executive Director &amp; Director at ABS | Ashoka education Foundation, Nashik | Jul 2012 | Jun 2015 | 2Y 11M
Director | Matoshri College of Management &amp; Research Centre, Eklahare, Nashik | Dec 2011 | Jul 2012 | 0Y 7M
Professor &amp; Associate Professor | MET's Institute of Management, Nashik | Aug 2006 | Dec 2011 | 5Y 4M</t>
  </si>
  <si>
    <t>Assessment of Marketing Problems faced by the Wineries of Nashik District.  | 50000 | University of Pune | May 2009 | Apr 2011 | 1Y 11M
Case Study on Pahal Microfinance  | 30000 | IIM Ahmedabad | Jun 2025 | Dec 2026 | 1Y 6M
Case Study on Enjay | 30000 | IIM Ahmedabad | Jun 2025 | Dec 2026 | 1Y 6M</t>
  </si>
  <si>
    <t>Pune University Dubai Campus | International academic exposure through overseas MBA teaching, with strong alignment to global standards and cross-cultural learning systems.</t>
  </si>
  <si>
    <t>I am presently serving as Joint Director at MSFDA, leading faculty capacity-building initiatives across Maharashtra. This role is supported by formal appointment orders and government records. I provide strategic direction in planning, execution, and moni | Offer Letter
I have served as Director at multiple institutes, leading academic and administrative systems to improve student enrolment, institutional visibility, and stakeholder acceptance. These outcomes are supported by admission records, institutional reports, and | Approval of Director
I have served as Chairman of the Board of Studies for B.Voc. courses for two consecutive terms, providing sustained academic leadership in curriculum design, governance, and structured implementation at the university level. This continuity enabled me to  | Appointment Order
I served as Executive Director at Ashoka Education Foundation, leading the higher education wing comprising seven academic units. This role is supported by formal appointment orders and institutional records. I provided strategic leadership in governance, | Expereince Letter
Chairman AIMS Rest of Maharashtra: I served as AIMS Chairman – Rest of Maharashtra from 2016 to 2019, providing regional leadership in strengthening outreach, coordination, and institutional engagement. This role is supported by formal nomination orders a | Nomnation Mail</t>
  </si>
  <si>
    <t>Savitribai Phule Pune University, Pune | Member - Board of Studies (Marketing Management) | Sep 2012 | Sep 2014
Kavayitri Bahinabai Chaudhari North Maharashtra University, Jalgaon | Member - BoS of Business Administration | Sep 2018 | Aug 2022
Yashwantrao Chavan Maharashtra Open University, Nashik | Member - Academic Council | Mar 2021 | Feb 2024
Savitribai Phule Pune University, Pune | Member - Board of Studies (Organizational Management) | Jan 2018 | Aug 2022
Savitribai Phule Pune University, Pune | Member -  Syllabus Revision Committee | Apr 2022 | Aug 2022
Savitribai Phule Pune University, Pune | Member - Board of Studies (Organizational Management) | Jan 2023 | Aug 2027</t>
  </si>
  <si>
    <t>NAAC Accreditation 2 cycles | MET's Institute of Management, Nashik | Jun 2016 | Jun 2025 | I have demonstrable experience in handling quality assurance, assessment &amp; accreditation processes, including successful contribution to two NAAC cycles. My role involved guiding institutional preparation, documentation &amp; compliance with NAAC criteria, su
ISO Certification | Ashoka Education Foundation, Nashik | Jul 2012 | Jun 2015 | I have demonstrable experience in establishing quality systems &amp; preparing institutions for ISO certification through structured process development &amp; organizational alignment. My role involved mapping existing practices, identifying gaps &amp; designing stan</t>
  </si>
  <si>
    <t>Guide (14)</t>
  </si>
  <si>
    <t>EPOCH - The Urban Hut | MET's Institute of Management, Nashik | The program provided students with practical exposure to entrepreneurship through end-to-end design, production &amp; sales of goods. Students were involved in product conceptualization, design refinement &amp; planning for mass production. They learned how to st | Sep 2023 | Nov 2023 | 0Y 2M
Social Research Project | MET's Institute of Management, Nashik | The program provided meaningful learning through direct engagement with social issues &amp; community interaction. Students were involved in identifying real-life problems, conducting field observations &amp; interacting with stakeholders. This helped them unders | Aug 2024 | Oct 2024 | 0Y 2M
Social Star | MET's Institute of Management, Nashik | The “Social Star in Light” initiative provided strong recognition &amp; learning through structured social engagement &amp; value-based participation. Students demonstrated active involvement in social activities beyond academics, reflecting commitment towards co | Jan 2025 | Mar 2025 | 0Y 2M</t>
  </si>
  <si>
    <t>Annual Conclave of JSFDA | Ranchi | Panel Member | Mar-2026
National Conference on Effective Implementation of Innovative and Best Practices in Higher Education | Rajashree Shahu College, Latur | Chief Guest | Mar-2026
Global Sustainability – Path for Glocalization - 10th ISDSI International Conference | MET's Institute of Management, Nashik | Convenor of the Conference - 54 International Delegates across USA, UK, European Countries have participated | Dec-2016</t>
  </si>
  <si>
    <t>Technical: I strongly believe that technology is a key driver of transformation in a knowledge-based environment. My approach has always been to adopt, adapt &amp; apply technology to improve learning outcomes &amp; institutional effectiveness. I have actively promoted the , I am comfortable working with a wide range of digital tools &amp; systems used in education &amp; administration. I regularly use MS Office applications for documentation, data analysis &amp; reporting. I have experience with Learning Management Systems, digital trai
Managerial: I have developed a strong ability to anticipate challenges &amp; prepare structured responses in advance. My experience in academic administration &amp; project execution has helped me identify risks at early stages &amp; plan corrective measures. I regularly engage , I have experience in mobilising both human &amp; institutional resources to support academic &amp; development initiatives. I have worked on optimizing available resources by aligning them with priorities &amp; program objectives. This includes effective deployment o, I am comfortable working in demanding environments that require timely execution &amp; consistent performance. My experience includes handling multiple responsibilities, coordinating with large teams, &amp; delivering programs within defined timelines.
I maintain, I have practical exposure to financial planning, budgeting, &amp; resource utilization in academic institutions. My role has involved supporting the preparation of annual budgets, reviewing financial plans, &amp; ensuring effective use of funds.
I understand the 
Corporate: I have developed the ability to understand community needs through continuous engagement with institutions, stakeholders &amp; field-level interactions. My experience in academic administration &amp; capacity building has enabled me to assess gaps in skills, trai, I have a clear understanding of the challenges facing the nation, including rapid urbanization, infrastructure demands, environmental sustainability &amp; skill gaps. Higher education plays a critical role in addressing these challenges by preparing skilled p, I have experience in curriculum development through academic roles &amp; participation in university-level committees. I understand the need for curricula that are relevant, flexible &amp; inclusive.
I focus on designing programs that encourage wider participatio
Leadership: I have experience in working with diverse stakeholders, including faculty members, academic leaders, administrators &amp; external partners. I believe that motivation comes from clarity of purpose, shared goals &amp; respectful engagement. I focus on creating an , I have always aligned my work with the mission &amp; long-term objectives of the organization. I believe that individual roles should contribute meaningfully to institutional growth &amp; societal impact.
In my assignments, I have focused on strengthening systems, I approach decision-making with a strategic mindset, considering both immediate needs &amp; long-term implications. I analyse situations from multiple perspectives &amp; identify opportunities for improvement &amp; innovation.
My experience in academic &amp; administrati, I believe that leadership is demonstrated through actions, consistency &amp; ethical conduct. I follow a disciplined &amp; transparent approach in my work, which helps build trust within the team.
I encourage open dialogue &amp; value diverse viewpoints while making 
Interpersonal: I have experience in developing &amp; implementing collaborative arrangements with academic institutions, industry partners &amp; international organizations. My work has involved facilitating partnerships for academic programs, training initiatives &amp; research ac, I am comfortable interacting with senior stakeholders, including academic leaders, administrators &amp; policy-level representatives. My communication is based on clarity, structure &amp; subject understanding. I prepare thoroughly &amp; present ideas in a concise &amp; , I have been actively associated with professional &amp; academic bodies, which has contributed to my continuous learning &amp; professional development. My involvement includes participation in university committees, academic councils &amp; professional associations 
Description: 
I have received early recognition in my academic career, including being among the youngest to serve as Director, Board of Studies member &amp;amp; Ph.D. guide. I have contributed to academic governance through active participation in university committees &amp;amp; selection panels.
I have international academic exposure through teaching assignments for overseas MBA programs &amp;amp; engagement with global academic practices. I have also been associated with collaborative initiatives that connect institutions with industry &amp;amp; international partners.
My work in research &amp;amp; innovation is reflected in multiple publications &amp;amp; registered intellectual property. I have guided several doctoral scholars &amp;amp; contributed to knowledge development in management education. I have also been invited as a resource person for national-level programs, reflecting recognition of my academic &amp;amp; administrative contributions.
&amp;nbsp;</t>
  </si>
  <si>
    <t>Dr. Bhimraya Maitri | Director, Indian Institute of Management, Nagpur | director@iimnagpur.ac.in | 9871118665</t>
  </si>
  <si>
    <t>Prof. Dr. Ravinder Rena | Professor of Economics and Int. Project Leader NWU Business School , North-West University - Mahikeng Campus, Republic of South Africa | ravinder.rena@nwu.ac.za | 27847828059</t>
  </si>
  <si>
    <t>Dr. Amit Mittal, | Pro-VC, Chitkara Unversity, Saraswati Kendra, SCO, 160-161,Sector – 9C Rajapura, Chandigarh, Punjab, India | amit.mittal@chitkara.edu.in | +919421246981</t>
  </si>
  <si>
    <t>03-Apr-26 03:39 PM</t>
  </si>
  <si>
    <t>Dr. Hemanta Kumar  Panda</t>
  </si>
  <si>
    <t>hemant.panda2012@gmail.com</t>
  </si>
  <si>
    <t>6 | Jamia Millia, Central University, Delhi | Jamia Millia, Central University, Delhi | 0.00 | 0.00 | 2004
5 | Berhampur University | Berhampur Univ | 63.00 | 0.00 | 1991
5 | Bharatiya Vidya Bhawan | Bharatiya Vidya Bhawan | 65.00 | 0.00 | 1995
5 | IGNOU, DELHI | IGNOU | 65.00 | 3.12 | 1999</t>
  </si>
  <si>
    <t>ICFAI UNIVERSITY | Prof &amp; Pro Vice -Chancellor | Aug 2025 | Present | 0Y 7M</t>
  </si>
  <si>
    <t>0Y 7M</t>
  </si>
  <si>
    <t xml:space="preserve"> Optimizing Digital experiences to reduce Internet Addiction: A business Analytics petrspective on user Interface design | International journal of Business and Management Sciences  | Dec-2025</t>
  </si>
  <si>
    <t>Entrepreneurship Development | Himalayas Publication | ICFAI University</t>
  </si>
  <si>
    <t>Singapore National University | Teaching and guiding the PhD scholars</t>
  </si>
  <si>
    <t>As a lead member delegate to G-20, 3rd edition education working group, submitted the findings of "Building Capacities for lifelong  learning in the context of Future of Work | Vision of Future Work</t>
  </si>
  <si>
    <t>NAAC  | Team Member  | Nov 2022 | Jun 2024</t>
  </si>
  <si>
    <t>Attribute -1to 3  | ICFAI University, IFHE, Hyderabad | Mar 2025 | Mar 2026 | NAAC A+</t>
  </si>
  <si>
    <t>NSS and NCC | ICFAI UNIV, MIT ADT University, Pune  | The BBA student was adjudged as the best cadet in NSS at last RD parade on 27th Jan 2026 | Jun 2021 | Apr 2026 | 4Y 9M</t>
  </si>
  <si>
    <t>The International Conference "Interdisciplinary Studies: Bridging Knowledge for Tomorrow" | ICFAI UNIVERSITY, Sikkim, Gangtok | As a Patron of International Conference managed successfully with my team and came up much successfully   | Feb-2026</t>
  </si>
  <si>
    <t>Technical: Very High , Excellent
Managerial: Very good , I am a seasoned professional , High ability , Excellent 
Corporate: Very Good, As a core member of MoE and framing the policy for NEP -2020, RUSA and SSA has a high grasping ability to build the educational environment, Very nice in this aspect
Leadership: Excellent, High as pragmatic and need based , I always work on those and has come up successfully in past., I lead always from the front
Interpersonal: Very good, I take keen interest to learn with seniors, AIU, Society of L&amp;D, STET, AIMS, AIMA
Description: I am a Senior Fellow of IIM Indore since 2021 and closely associated to their policies and programmes. The aspirant is an active member of IIEPA, (International Institute of Educational Planning and Administration), Paris where the NIEPA, New Delhi my pervious place of work is a sister concern to it.</t>
  </si>
  <si>
    <t>Dr Amrendra Pani | Director, Research, AIU Delhi | drpanihnbgu@gmail.com | 9818248913</t>
  </si>
  <si>
    <t>03-Apr-26 05:05 PM</t>
  </si>
  <si>
    <t>Pranveer Singh Satvat</t>
  </si>
  <si>
    <t>psatvat@gmail.com</t>
  </si>
  <si>
    <t>6 | IIT Kanpur  | IIT Kanpur | 0.00 | 0.00 | 2007
5 | GB Pant University Pantnagar | College of Technology | 78.00 | 4.20 | 1991
4 | GB Pant University Pantnagar | College of Technology | 70.00 | 3.60 | 1988</t>
  </si>
  <si>
    <t>Assam down town University | Pro Vice-Chancellor | Aug 2022 | Present | 3Y 7M
GNIOT Group of Institutions  | Director General | Jun 2020 | Jul 2022 | 2Y 1M
VIT University | Professor/ Deputy Director | Jun 2007 | Sep 2012 | 5Y 3M
KLEF (A++) University | Dean Academics | Jul 2016 | Nov 2019 | 3Y 4M</t>
  </si>
  <si>
    <t>14Y 4M</t>
  </si>
  <si>
    <t>Sustainability Measures for Minimising Plastic Waste and Carbon Footprints in Greater Shillong, North Eastern India.  | Case Studies in the Environment | Nov-2025
An Adaptive Livelihood Approach Over Livelihood Vulnerability Index: Based on a Study of the Flood Plain in the Subansiri River Basin, India | Qual Manage. | Jul-2025
Integrated water management and agroforestry planning in the Kulsi river basin: a data-driven decision-making approach | Agroforest Syst | Jun-2025</t>
  </si>
  <si>
    <t>Pro Vice-Chancellor | Assam down town University Guwhati | Aug 2022 | Present | 3Y 7M
Director General | GNIOT Group of Institution, Greater Noida | Jun 2020 | Jul 2022 | 2Y 1M
Dean Academics | KLEF University, Guntur | Jul 2016 | Nov 2020 | 4Y 4M</t>
  </si>
  <si>
    <t>Water quality profiling of Palar River water and  ground water in the catchment area | 2500000 | TNPCB | Jul 2009 | May 2011 | 1Y 10M
Management of industrial toxic slag | 210000 | Mistubishi Heavy Industries India | Apr 2009 | Mar 2010 | 0Y 11M
Contaminant profiling &amp; health risk assessment of domestic water supply systems  | 320000 | TN-SCST | Aug 2010 | Aug 2012 | 2Y 0M</t>
  </si>
  <si>
    <t>03-Apr-26 05:41 PM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</si>
</sst>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true" showRowColHeaders="1">
      <selection activeCell="A1" sqref="A1:Z1"/>
    </sheetView>
  </sheetViews>
  <sheetFormatPr defaultRowHeight="14.4" outlineLevelRow="0" outlineLevelCol="0"/>
  <sheetData>
    <row r="1" spans="1:3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t="s">
        <v>26</v>
      </c>
      <c r="AB1" t="s">
        <v>27</v>
      </c>
      <c r="AC1" t="s">
        <v>28</v>
      </c>
      <c r="AD1" t="s">
        <v>29</v>
      </c>
      <c r="AE1" t="s">
        <v>30</v>
      </c>
    </row>
    <row r="2" spans="1:31">
      <c r="A2" t="s">
        <v>31</v>
      </c>
      <c r="B2" t="s">
        <v>32</v>
      </c>
      <c r="C2" t="s">
        <v>33</v>
      </c>
      <c r="D2" t="s">
        <v>34</v>
      </c>
      <c r="E2">
        <v>9990907268</v>
      </c>
      <c r="F2" t="s">
        <v>35</v>
      </c>
      <c r="G2" t="s">
        <v>36</v>
      </c>
      <c r="H2" t="s">
        <v>37</v>
      </c>
      <c r="I2" t="s">
        <v>38</v>
      </c>
      <c r="J2" t="s">
        <v>39</v>
      </c>
      <c r="K2" t="s">
        <v>40</v>
      </c>
      <c r="L2" t="s">
        <v>41</v>
      </c>
      <c r="M2" t="s">
        <v>42</v>
      </c>
      <c r="N2" t="s">
        <v>43</v>
      </c>
      <c r="O2" t="s">
        <v>44</v>
      </c>
      <c r="P2" t="s">
        <v>45</v>
      </c>
      <c r="Q2" t="s">
        <v>46</v>
      </c>
      <c r="R2" t="s">
        <v>47</v>
      </c>
      <c r="S2" t="s">
        <v>48</v>
      </c>
      <c r="T2" t="s">
        <v>49</v>
      </c>
      <c r="U2" t="s">
        <v>50</v>
      </c>
      <c r="V2" t="s">
        <v>51</v>
      </c>
      <c r="W2" t="s">
        <v>52</v>
      </c>
      <c r="X2" t="str">
        <f>HYPERLINK("https://nconnect.nicmar.ac.in/storage/profile/699d7b739ce38.png","Download")</f>
        <v>0</v>
      </c>
      <c r="Y2" t="s">
        <v>53</v>
      </c>
      <c r="Z2" t="s">
        <v>53</v>
      </c>
      <c r="AA2" t="s">
        <v>53</v>
      </c>
      <c r="AB2" t="s">
        <v>53</v>
      </c>
      <c r="AC2" t="s">
        <v>53</v>
      </c>
      <c r="AD2" t="s">
        <v>53</v>
      </c>
      <c r="AE2" t="s">
        <v>54</v>
      </c>
    </row>
    <row r="3" spans="1:31">
      <c r="A3" t="s">
        <v>31</v>
      </c>
      <c r="B3" t="s">
        <v>32</v>
      </c>
      <c r="C3" t="s">
        <v>55</v>
      </c>
      <c r="D3" t="s">
        <v>56</v>
      </c>
      <c r="E3">
        <v>9819595520</v>
      </c>
      <c r="F3" t="s">
        <v>57</v>
      </c>
      <c r="G3" t="s">
        <v>58</v>
      </c>
      <c r="H3" t="s">
        <v>59</v>
      </c>
      <c r="I3" t="s">
        <v>60</v>
      </c>
      <c r="J3" t="s">
        <v>61</v>
      </c>
      <c r="K3" t="s">
        <v>62</v>
      </c>
      <c r="L3" t="s">
        <v>63</v>
      </c>
      <c r="M3" t="s">
        <v>64</v>
      </c>
      <c r="N3" t="s">
        <v>65</v>
      </c>
      <c r="O3" t="s">
        <v>66</v>
      </c>
      <c r="P3" t="s">
        <v>67</v>
      </c>
      <c r="R3" t="s">
        <v>68</v>
      </c>
      <c r="T3" t="s">
        <v>69</v>
      </c>
      <c r="U3" t="s">
        <v>70</v>
      </c>
      <c r="V3" t="s">
        <v>71</v>
      </c>
      <c r="W3" t="s">
        <v>72</v>
      </c>
      <c r="X3" t="s">
        <v>53</v>
      </c>
      <c r="Y3" t="s">
        <v>53</v>
      </c>
      <c r="Z3" t="s">
        <v>53</v>
      </c>
      <c r="AA3" t="s">
        <v>53</v>
      </c>
      <c r="AB3" t="s">
        <v>53</v>
      </c>
      <c r="AC3" t="s">
        <v>53</v>
      </c>
      <c r="AD3" t="s">
        <v>53</v>
      </c>
      <c r="AE3" t="s">
        <v>73</v>
      </c>
    </row>
    <row r="4" spans="1:31">
      <c r="A4" t="s">
        <v>31</v>
      </c>
      <c r="B4" t="s">
        <v>32</v>
      </c>
      <c r="C4" t="s">
        <v>74</v>
      </c>
      <c r="D4" t="s">
        <v>75</v>
      </c>
      <c r="E4">
        <v>9819595520</v>
      </c>
      <c r="F4" t="s">
        <v>76</v>
      </c>
      <c r="G4" t="s">
        <v>77</v>
      </c>
      <c r="H4" t="s">
        <v>78</v>
      </c>
      <c r="I4" t="s">
        <v>79</v>
      </c>
      <c r="J4" t="s">
        <v>80</v>
      </c>
      <c r="K4" t="s">
        <v>81</v>
      </c>
      <c r="L4" t="s">
        <v>82</v>
      </c>
      <c r="M4" t="s">
        <v>83</v>
      </c>
      <c r="N4" t="s">
        <v>84</v>
      </c>
      <c r="O4" t="s">
        <v>85</v>
      </c>
      <c r="P4" t="s">
        <v>86</v>
      </c>
      <c r="R4" t="s">
        <v>87</v>
      </c>
      <c r="T4" t="s">
        <v>88</v>
      </c>
      <c r="U4" t="s">
        <v>89</v>
      </c>
      <c r="V4" t="s">
        <v>90</v>
      </c>
      <c r="W4" t="s">
        <v>91</v>
      </c>
      <c r="X4" t="str">
        <f>HYPERLINK("https://nconnect.nicmar.ac.in/storage/profile/69b7a94a8e099.png","Download")</f>
        <v>0</v>
      </c>
      <c r="Y4" t="s">
        <v>53</v>
      </c>
      <c r="Z4" t="s">
        <v>53</v>
      </c>
      <c r="AA4" t="s">
        <v>53</v>
      </c>
      <c r="AB4" t="s">
        <v>53</v>
      </c>
      <c r="AC4" t="s">
        <v>53</v>
      </c>
      <c r="AD4" t="s">
        <v>53</v>
      </c>
      <c r="AE4" t="s">
        <v>92</v>
      </c>
    </row>
    <row r="5" spans="1:31">
      <c r="A5" t="s">
        <v>31</v>
      </c>
      <c r="B5" t="s">
        <v>32</v>
      </c>
      <c r="C5" t="s">
        <v>93</v>
      </c>
      <c r="D5" t="s">
        <v>94</v>
      </c>
      <c r="E5">
        <v>8171086652</v>
      </c>
      <c r="F5" t="s">
        <v>95</v>
      </c>
      <c r="G5" t="s">
        <v>96</v>
      </c>
      <c r="H5" t="s">
        <v>97</v>
      </c>
      <c r="I5" t="s">
        <v>98</v>
      </c>
      <c r="J5" t="s">
        <v>99</v>
      </c>
      <c r="K5" t="s">
        <v>100</v>
      </c>
      <c r="L5" t="s">
        <v>101</v>
      </c>
      <c r="N5" t="s">
        <v>102</v>
      </c>
      <c r="O5" t="s">
        <v>103</v>
      </c>
      <c r="P5" t="s">
        <v>104</v>
      </c>
      <c r="S5" t="s">
        <v>105</v>
      </c>
      <c r="T5" t="s">
        <v>106</v>
      </c>
      <c r="X5" t="str">
        <f>HYPERLINK("https://nconnect.nicmar.ac.in/storage/profile/69b7c314ac7bc.png","Download")</f>
        <v>0</v>
      </c>
      <c r="Y5" t="s">
        <v>53</v>
      </c>
      <c r="Z5" t="s">
        <v>53</v>
      </c>
      <c r="AA5" t="s">
        <v>53</v>
      </c>
      <c r="AB5" t="s">
        <v>53</v>
      </c>
      <c r="AC5" t="s">
        <v>53</v>
      </c>
      <c r="AD5" t="s">
        <v>53</v>
      </c>
      <c r="AE5" t="s">
        <v>107</v>
      </c>
    </row>
    <row r="6" spans="1:31">
      <c r="A6" t="s">
        <v>31</v>
      </c>
      <c r="B6" t="s">
        <v>32</v>
      </c>
      <c r="C6" t="s">
        <v>108</v>
      </c>
      <c r="D6" t="s">
        <v>109</v>
      </c>
      <c r="E6">
        <v>9562660992</v>
      </c>
      <c r="H6" t="s">
        <v>110</v>
      </c>
      <c r="X6" t="s">
        <v>53</v>
      </c>
      <c r="Y6" t="s">
        <v>53</v>
      </c>
      <c r="Z6" t="s">
        <v>53</v>
      </c>
      <c r="AA6" t="s">
        <v>53</v>
      </c>
      <c r="AB6" t="s">
        <v>53</v>
      </c>
      <c r="AC6" t="s">
        <v>53</v>
      </c>
      <c r="AD6" t="s">
        <v>53</v>
      </c>
      <c r="AE6" t="s">
        <v>111</v>
      </c>
    </row>
    <row r="7" spans="1:31">
      <c r="A7" t="s">
        <v>31</v>
      </c>
      <c r="B7" t="s">
        <v>32</v>
      </c>
      <c r="C7" t="s">
        <v>112</v>
      </c>
      <c r="D7" t="s">
        <v>113</v>
      </c>
      <c r="E7">
        <v>7348892241</v>
      </c>
      <c r="F7" t="s">
        <v>114</v>
      </c>
      <c r="G7" t="s">
        <v>115</v>
      </c>
      <c r="H7" t="s">
        <v>116</v>
      </c>
      <c r="I7" t="s">
        <v>117</v>
      </c>
      <c r="J7" t="s">
        <v>118</v>
      </c>
      <c r="K7" t="s">
        <v>119</v>
      </c>
      <c r="L7" t="s">
        <v>120</v>
      </c>
      <c r="M7" t="s">
        <v>121</v>
      </c>
      <c r="N7" t="s">
        <v>122</v>
      </c>
      <c r="O7" t="s">
        <v>123</v>
      </c>
      <c r="P7" t="s">
        <v>124</v>
      </c>
      <c r="R7" t="s">
        <v>125</v>
      </c>
      <c r="S7" t="s">
        <v>126</v>
      </c>
      <c r="T7" t="s">
        <v>127</v>
      </c>
      <c r="X7" t="str">
        <f>HYPERLINK("https://nconnect.nicmar.ac.in/storage/profile/69bc01613d033.png","Download")</f>
        <v>0</v>
      </c>
      <c r="Y7" t="s">
        <v>53</v>
      </c>
      <c r="Z7" t="s">
        <v>53</v>
      </c>
      <c r="AA7" t="s">
        <v>53</v>
      </c>
      <c r="AB7" t="s">
        <v>53</v>
      </c>
      <c r="AC7" t="s">
        <v>53</v>
      </c>
      <c r="AD7" t="s">
        <v>53</v>
      </c>
      <c r="AE7" t="s">
        <v>128</v>
      </c>
    </row>
    <row r="8" spans="1:31">
      <c r="A8" t="s">
        <v>31</v>
      </c>
      <c r="B8" t="s">
        <v>32</v>
      </c>
      <c r="C8" t="s">
        <v>129</v>
      </c>
      <c r="D8" t="s">
        <v>130</v>
      </c>
      <c r="E8">
        <v>9992294144</v>
      </c>
      <c r="F8" t="s">
        <v>131</v>
      </c>
      <c r="G8" t="s">
        <v>132</v>
      </c>
      <c r="H8" t="s">
        <v>133</v>
      </c>
      <c r="I8" t="s">
        <v>134</v>
      </c>
      <c r="J8" t="s">
        <v>135</v>
      </c>
      <c r="K8" t="s">
        <v>136</v>
      </c>
      <c r="L8" t="s">
        <v>137</v>
      </c>
      <c r="M8" t="s">
        <v>138</v>
      </c>
      <c r="N8" t="s">
        <v>139</v>
      </c>
      <c r="O8" t="s">
        <v>140</v>
      </c>
      <c r="P8" t="s">
        <v>141</v>
      </c>
      <c r="R8" t="s">
        <v>142</v>
      </c>
      <c r="S8" t="s">
        <v>143</v>
      </c>
      <c r="T8" t="s">
        <v>144</v>
      </c>
      <c r="U8" t="s">
        <v>145</v>
      </c>
      <c r="V8" t="s">
        <v>146</v>
      </c>
      <c r="X8" t="str">
        <f>HYPERLINK("https://nconnect.nicmar.ac.in/storage/profile/69b8f479d4d19.png","Download")</f>
        <v>0</v>
      </c>
      <c r="Y8" t="s">
        <v>53</v>
      </c>
      <c r="Z8" t="s">
        <v>53</v>
      </c>
      <c r="AA8" t="s">
        <v>53</v>
      </c>
      <c r="AB8" t="s">
        <v>53</v>
      </c>
      <c r="AC8" t="s">
        <v>53</v>
      </c>
      <c r="AD8" t="s">
        <v>53</v>
      </c>
      <c r="AE8" t="s">
        <v>147</v>
      </c>
    </row>
    <row r="9" spans="1:31">
      <c r="A9" t="s">
        <v>31</v>
      </c>
      <c r="B9" t="s">
        <v>32</v>
      </c>
      <c r="C9" t="s">
        <v>148</v>
      </c>
      <c r="D9" t="s">
        <v>149</v>
      </c>
      <c r="E9">
        <v>9899044799</v>
      </c>
      <c r="F9" t="s">
        <v>150</v>
      </c>
      <c r="G9" t="s">
        <v>151</v>
      </c>
      <c r="H9" t="s">
        <v>152</v>
      </c>
      <c r="I9" t="s">
        <v>153</v>
      </c>
      <c r="J9" t="s">
        <v>154</v>
      </c>
      <c r="K9" t="s">
        <v>155</v>
      </c>
      <c r="L9" t="s">
        <v>156</v>
      </c>
      <c r="M9" t="s">
        <v>157</v>
      </c>
      <c r="N9" t="s">
        <v>158</v>
      </c>
      <c r="O9" t="s">
        <v>159</v>
      </c>
      <c r="R9" t="s">
        <v>160</v>
      </c>
      <c r="S9" t="s">
        <v>161</v>
      </c>
      <c r="T9" t="s">
        <v>162</v>
      </c>
      <c r="U9" t="s">
        <v>163</v>
      </c>
      <c r="V9" t="s">
        <v>164</v>
      </c>
      <c r="W9" t="s">
        <v>165</v>
      </c>
      <c r="X9" t="str">
        <f>HYPERLINK("https://nconnect.nicmar.ac.in/storage/profile/69bbeefd5eeb1.png","Download")</f>
        <v>0</v>
      </c>
      <c r="Y9" t="s">
        <v>53</v>
      </c>
      <c r="Z9" t="s">
        <v>53</v>
      </c>
      <c r="AA9" t="s">
        <v>53</v>
      </c>
      <c r="AB9" t="s">
        <v>53</v>
      </c>
      <c r="AC9" t="s">
        <v>53</v>
      </c>
      <c r="AD9" t="s">
        <v>53</v>
      </c>
      <c r="AE9" t="s">
        <v>166</v>
      </c>
    </row>
    <row r="10" spans="1:31">
      <c r="A10" t="s">
        <v>31</v>
      </c>
      <c r="B10" t="s">
        <v>32</v>
      </c>
      <c r="C10" t="s">
        <v>167</v>
      </c>
      <c r="D10" t="s">
        <v>168</v>
      </c>
      <c r="E10">
        <v>9999914535</v>
      </c>
      <c r="F10" t="s">
        <v>169</v>
      </c>
      <c r="G10" t="s">
        <v>170</v>
      </c>
      <c r="H10" t="s">
        <v>171</v>
      </c>
      <c r="I10" t="s">
        <v>172</v>
      </c>
      <c r="J10" t="s">
        <v>173</v>
      </c>
      <c r="K10" t="s">
        <v>174</v>
      </c>
      <c r="L10" t="s">
        <v>175</v>
      </c>
      <c r="M10" t="s">
        <v>176</v>
      </c>
      <c r="N10" t="s">
        <v>177</v>
      </c>
      <c r="O10" t="s">
        <v>178</v>
      </c>
      <c r="P10" t="s">
        <v>179</v>
      </c>
      <c r="T10" t="s">
        <v>180</v>
      </c>
      <c r="X10" t="str">
        <f>HYPERLINK("https://nconnect.nicmar.ac.in/storage/profile/69bd27108b19b.png","Download")</f>
        <v>0</v>
      </c>
      <c r="Y10" t="s">
        <v>53</v>
      </c>
      <c r="Z10" t="s">
        <v>53</v>
      </c>
      <c r="AA10" t="s">
        <v>53</v>
      </c>
      <c r="AB10" t="s">
        <v>53</v>
      </c>
      <c r="AC10" t="s">
        <v>53</v>
      </c>
      <c r="AD10" t="s">
        <v>53</v>
      </c>
      <c r="AE10" t="s">
        <v>181</v>
      </c>
    </row>
    <row r="11" spans="1:31">
      <c r="A11" t="s">
        <v>31</v>
      </c>
      <c r="B11" t="s">
        <v>32</v>
      </c>
      <c r="C11" t="s">
        <v>182</v>
      </c>
      <c r="D11" t="s">
        <v>183</v>
      </c>
      <c r="E11">
        <v>9871699257</v>
      </c>
      <c r="F11" t="s">
        <v>184</v>
      </c>
      <c r="G11" t="s">
        <v>185</v>
      </c>
      <c r="H11" t="s">
        <v>186</v>
      </c>
      <c r="I11" t="s">
        <v>187</v>
      </c>
      <c r="J11" t="s">
        <v>188</v>
      </c>
      <c r="K11" t="s">
        <v>189</v>
      </c>
      <c r="L11" t="s">
        <v>190</v>
      </c>
      <c r="M11" t="s">
        <v>191</v>
      </c>
      <c r="N11" t="s">
        <v>192</v>
      </c>
      <c r="O11" t="s">
        <v>193</v>
      </c>
      <c r="P11" t="s">
        <v>194</v>
      </c>
      <c r="R11" t="s">
        <v>195</v>
      </c>
      <c r="S11" t="s">
        <v>196</v>
      </c>
      <c r="T11" t="s">
        <v>197</v>
      </c>
      <c r="U11" t="s">
        <v>198</v>
      </c>
      <c r="V11" t="s">
        <v>199</v>
      </c>
      <c r="W11" t="s">
        <v>200</v>
      </c>
      <c r="X11" t="str">
        <f>HYPERLINK("https://nconnect.nicmar.ac.in/storage/profile/69bfa55d7a97e.png","Download")</f>
        <v>0</v>
      </c>
      <c r="Y11" t="s">
        <v>53</v>
      </c>
      <c r="Z11" t="s">
        <v>53</v>
      </c>
      <c r="AA11" t="s">
        <v>53</v>
      </c>
      <c r="AB11" t="s">
        <v>53</v>
      </c>
      <c r="AC11" t="s">
        <v>53</v>
      </c>
      <c r="AD11" t="s">
        <v>53</v>
      </c>
      <c r="AE11" t="s">
        <v>201</v>
      </c>
    </row>
    <row r="12" spans="1:31">
      <c r="A12" t="s">
        <v>31</v>
      </c>
      <c r="B12" t="s">
        <v>32</v>
      </c>
      <c r="C12" t="s">
        <v>202</v>
      </c>
      <c r="D12" t="s">
        <v>203</v>
      </c>
      <c r="E12">
        <v>9337622198</v>
      </c>
      <c r="F12" t="s">
        <v>204</v>
      </c>
      <c r="G12" t="s">
        <v>205</v>
      </c>
      <c r="H12" t="s">
        <v>206</v>
      </c>
      <c r="I12" t="s">
        <v>207</v>
      </c>
      <c r="J12" t="s">
        <v>208</v>
      </c>
      <c r="K12" t="s">
        <v>209</v>
      </c>
      <c r="L12" t="s">
        <v>210</v>
      </c>
      <c r="T12" t="s">
        <v>211</v>
      </c>
      <c r="X12" t="str">
        <f>HYPERLINK("https://nconnect.nicmar.ac.in/storage/profile/69bff7072eeb6.png","Download")</f>
        <v>0</v>
      </c>
      <c r="Y12" t="s">
        <v>53</v>
      </c>
      <c r="Z12" t="s">
        <v>53</v>
      </c>
      <c r="AA12" t="s">
        <v>53</v>
      </c>
      <c r="AB12" t="s">
        <v>53</v>
      </c>
      <c r="AC12" t="s">
        <v>53</v>
      </c>
      <c r="AD12" t="s">
        <v>53</v>
      </c>
      <c r="AE12" t="s">
        <v>212</v>
      </c>
    </row>
    <row r="13" spans="1:31">
      <c r="A13" t="s">
        <v>31</v>
      </c>
      <c r="B13" t="s">
        <v>32</v>
      </c>
      <c r="C13" t="s">
        <v>213</v>
      </c>
      <c r="D13" t="s">
        <v>214</v>
      </c>
      <c r="E13">
        <v>8939139453</v>
      </c>
      <c r="F13" t="s">
        <v>215</v>
      </c>
      <c r="G13" t="s">
        <v>216</v>
      </c>
      <c r="H13" t="s">
        <v>217</v>
      </c>
      <c r="I13" t="s">
        <v>218</v>
      </c>
      <c r="J13" t="s">
        <v>219</v>
      </c>
      <c r="K13" t="s">
        <v>220</v>
      </c>
      <c r="M13" t="s">
        <v>221</v>
      </c>
      <c r="N13" t="s">
        <v>222</v>
      </c>
      <c r="P13" t="s">
        <v>223</v>
      </c>
      <c r="S13" t="s">
        <v>224</v>
      </c>
      <c r="T13" t="s">
        <v>225</v>
      </c>
      <c r="U13" t="s">
        <v>226</v>
      </c>
      <c r="V13" t="s">
        <v>227</v>
      </c>
      <c r="W13" t="s">
        <v>228</v>
      </c>
      <c r="X13" t="str">
        <f>HYPERLINK("https://nconnect.nicmar.ac.in/storage/profile/69ba590e00aed.png","Download")</f>
        <v>0</v>
      </c>
      <c r="Y13" t="s">
        <v>53</v>
      </c>
      <c r="Z13" t="s">
        <v>53</v>
      </c>
      <c r="AA13" t="s">
        <v>53</v>
      </c>
      <c r="AB13" t="s">
        <v>53</v>
      </c>
      <c r="AC13" t="s">
        <v>53</v>
      </c>
      <c r="AD13" t="s">
        <v>53</v>
      </c>
      <c r="AE13" t="s">
        <v>229</v>
      </c>
    </row>
    <row r="14" spans="1:31">
      <c r="A14" t="s">
        <v>31</v>
      </c>
      <c r="B14" t="s">
        <v>32</v>
      </c>
      <c r="C14" t="s">
        <v>230</v>
      </c>
      <c r="D14" t="s">
        <v>231</v>
      </c>
      <c r="E14">
        <v>9987899586</v>
      </c>
      <c r="F14" t="s">
        <v>232</v>
      </c>
      <c r="G14" t="s">
        <v>233</v>
      </c>
      <c r="H14" t="s">
        <v>234</v>
      </c>
      <c r="I14" t="s">
        <v>235</v>
      </c>
      <c r="J14" t="s">
        <v>236</v>
      </c>
      <c r="K14" t="s">
        <v>237</v>
      </c>
      <c r="L14" t="s">
        <v>238</v>
      </c>
      <c r="M14" t="s">
        <v>239</v>
      </c>
      <c r="O14" t="s">
        <v>240</v>
      </c>
      <c r="S14" t="s">
        <v>241</v>
      </c>
      <c r="T14" t="s">
        <v>242</v>
      </c>
      <c r="U14" t="s">
        <v>243</v>
      </c>
      <c r="V14" t="s">
        <v>244</v>
      </c>
      <c r="W14" t="s">
        <v>245</v>
      </c>
      <c r="X14" t="str">
        <f>HYPERLINK("https://nconnect.nicmar.ac.in/storage/profile/69ba3f4760511.png","Download")</f>
        <v>0</v>
      </c>
      <c r="Y14" t="s">
        <v>53</v>
      </c>
      <c r="Z14" t="s">
        <v>53</v>
      </c>
      <c r="AA14" t="s">
        <v>53</v>
      </c>
      <c r="AB14" t="s">
        <v>53</v>
      </c>
      <c r="AC14" t="s">
        <v>53</v>
      </c>
      <c r="AD14" t="s">
        <v>53</v>
      </c>
      <c r="AE14" t="s">
        <v>246</v>
      </c>
    </row>
    <row r="15" spans="1:31">
      <c r="A15" t="s">
        <v>31</v>
      </c>
      <c r="B15" t="s">
        <v>32</v>
      </c>
      <c r="C15" t="s">
        <v>247</v>
      </c>
      <c r="D15" t="s">
        <v>248</v>
      </c>
      <c r="E15">
        <v>9604180544</v>
      </c>
      <c r="F15" t="s">
        <v>249</v>
      </c>
      <c r="G15" t="s">
        <v>250</v>
      </c>
      <c r="H15" t="s">
        <v>251</v>
      </c>
      <c r="I15" t="s">
        <v>252</v>
      </c>
      <c r="J15" t="s">
        <v>253</v>
      </c>
      <c r="K15" t="s">
        <v>254</v>
      </c>
      <c r="L15" t="s">
        <v>255</v>
      </c>
      <c r="M15" t="s">
        <v>256</v>
      </c>
      <c r="N15" t="s">
        <v>257</v>
      </c>
      <c r="O15" t="s">
        <v>258</v>
      </c>
      <c r="P15" t="s">
        <v>259</v>
      </c>
      <c r="Q15" t="s">
        <v>260</v>
      </c>
      <c r="R15" t="s">
        <v>261</v>
      </c>
      <c r="S15" t="s">
        <v>262</v>
      </c>
      <c r="T15" t="s">
        <v>263</v>
      </c>
      <c r="X15" t="s">
        <v>53</v>
      </c>
      <c r="Y15" t="s">
        <v>53</v>
      </c>
      <c r="Z15" t="s">
        <v>53</v>
      </c>
      <c r="AA15" t="s">
        <v>53</v>
      </c>
      <c r="AB15" t="s">
        <v>53</v>
      </c>
      <c r="AC15" t="s">
        <v>53</v>
      </c>
      <c r="AD15" t="s">
        <v>53</v>
      </c>
      <c r="AE15" t="s">
        <v>264</v>
      </c>
    </row>
    <row r="16" spans="1:31">
      <c r="A16" t="s">
        <v>31</v>
      </c>
      <c r="B16" t="s">
        <v>32</v>
      </c>
      <c r="C16" t="s">
        <v>265</v>
      </c>
      <c r="D16" t="s">
        <v>266</v>
      </c>
      <c r="E16">
        <v>9766312693</v>
      </c>
      <c r="F16" t="s">
        <v>267</v>
      </c>
      <c r="G16" t="s">
        <v>268</v>
      </c>
      <c r="H16" t="s">
        <v>269</v>
      </c>
      <c r="X16" t="s">
        <v>53</v>
      </c>
      <c r="Y16" t="s">
        <v>53</v>
      </c>
      <c r="Z16" t="s">
        <v>53</v>
      </c>
      <c r="AA16" t="s">
        <v>53</v>
      </c>
      <c r="AB16" t="s">
        <v>53</v>
      </c>
      <c r="AC16" t="s">
        <v>53</v>
      </c>
      <c r="AD16" t="s">
        <v>53</v>
      </c>
      <c r="AE16" t="s">
        <v>270</v>
      </c>
    </row>
    <row r="17" spans="1:31">
      <c r="A17" t="s">
        <v>31</v>
      </c>
      <c r="B17" t="s">
        <v>32</v>
      </c>
      <c r="C17" t="s">
        <v>271</v>
      </c>
      <c r="D17" t="s">
        <v>272</v>
      </c>
      <c r="E17">
        <v>8890306647</v>
      </c>
      <c r="F17" t="s">
        <v>273</v>
      </c>
      <c r="G17" t="s">
        <v>274</v>
      </c>
      <c r="H17" t="s">
        <v>275</v>
      </c>
      <c r="I17" t="s">
        <v>276</v>
      </c>
      <c r="J17" t="s">
        <v>277</v>
      </c>
      <c r="K17" t="s">
        <v>278</v>
      </c>
      <c r="L17" t="s">
        <v>279</v>
      </c>
      <c r="M17" t="s">
        <v>280</v>
      </c>
      <c r="N17" t="s">
        <v>281</v>
      </c>
      <c r="O17" t="s">
        <v>282</v>
      </c>
      <c r="P17" t="s">
        <v>283</v>
      </c>
      <c r="Q17" t="s">
        <v>284</v>
      </c>
      <c r="R17" t="s">
        <v>285</v>
      </c>
      <c r="S17" t="s">
        <v>286</v>
      </c>
      <c r="T17" t="s">
        <v>287</v>
      </c>
      <c r="U17" t="s">
        <v>288</v>
      </c>
      <c r="V17" t="s">
        <v>289</v>
      </c>
      <c r="W17" t="s">
        <v>290</v>
      </c>
      <c r="X17" t="str">
        <f>HYPERLINK("https://nconnect.nicmar.ac.in/storage/profile/69c3a91c7f639.png","Download")</f>
        <v>0</v>
      </c>
      <c r="Y17" t="s">
        <v>53</v>
      </c>
      <c r="Z17" t="s">
        <v>53</v>
      </c>
      <c r="AA17" t="s">
        <v>53</v>
      </c>
      <c r="AB17" t="s">
        <v>53</v>
      </c>
      <c r="AC17" t="s">
        <v>53</v>
      </c>
      <c r="AD17" t="s">
        <v>53</v>
      </c>
      <c r="AE17" t="s">
        <v>291</v>
      </c>
    </row>
    <row r="18" spans="1:31">
      <c r="A18" t="s">
        <v>31</v>
      </c>
      <c r="B18" t="s">
        <v>32</v>
      </c>
      <c r="C18" t="s">
        <v>292</v>
      </c>
      <c r="D18" t="s">
        <v>293</v>
      </c>
      <c r="E18">
        <v>9967329285</v>
      </c>
      <c r="F18" t="s">
        <v>294</v>
      </c>
      <c r="G18" t="s">
        <v>295</v>
      </c>
      <c r="H18" t="s">
        <v>296</v>
      </c>
      <c r="I18" t="s">
        <v>297</v>
      </c>
      <c r="J18" t="s">
        <v>298</v>
      </c>
      <c r="K18" t="s">
        <v>299</v>
      </c>
      <c r="L18" t="s">
        <v>300</v>
      </c>
      <c r="M18" t="s">
        <v>301</v>
      </c>
      <c r="N18" t="s">
        <v>302</v>
      </c>
      <c r="O18" t="s">
        <v>303</v>
      </c>
      <c r="P18" t="s">
        <v>304</v>
      </c>
      <c r="Q18" t="s">
        <v>260</v>
      </c>
      <c r="R18" t="s">
        <v>305</v>
      </c>
      <c r="S18" t="s">
        <v>306</v>
      </c>
      <c r="T18" t="s">
        <v>307</v>
      </c>
      <c r="U18" t="s">
        <v>308</v>
      </c>
      <c r="V18" t="s">
        <v>309</v>
      </c>
      <c r="W18" t="s">
        <v>310</v>
      </c>
      <c r="X18" t="str">
        <f>HYPERLINK("https://nconnect.nicmar.ac.in/storage/profile/69bcfe63142e5.png","Download")</f>
        <v>0</v>
      </c>
      <c r="Y18" t="s">
        <v>53</v>
      </c>
      <c r="Z18" t="s">
        <v>53</v>
      </c>
      <c r="AA18" t="s">
        <v>53</v>
      </c>
      <c r="AB18" t="s">
        <v>53</v>
      </c>
      <c r="AC18" t="s">
        <v>53</v>
      </c>
      <c r="AD18" t="s">
        <v>53</v>
      </c>
      <c r="AE18" t="s">
        <v>311</v>
      </c>
    </row>
    <row r="19" spans="1:31">
      <c r="A19" t="s">
        <v>31</v>
      </c>
      <c r="B19" t="s">
        <v>32</v>
      </c>
      <c r="C19" t="s">
        <v>312</v>
      </c>
      <c r="D19" t="s">
        <v>313</v>
      </c>
      <c r="E19">
        <v>9866283104</v>
      </c>
      <c r="F19" t="s">
        <v>314</v>
      </c>
      <c r="G19" t="s">
        <v>315</v>
      </c>
      <c r="H19" t="s">
        <v>316</v>
      </c>
      <c r="I19" t="s">
        <v>317</v>
      </c>
      <c r="K19" t="s">
        <v>318</v>
      </c>
      <c r="L19" t="s">
        <v>319</v>
      </c>
      <c r="M19" t="s">
        <v>320</v>
      </c>
      <c r="N19" t="s">
        <v>321</v>
      </c>
      <c r="O19" t="s">
        <v>322</v>
      </c>
      <c r="P19" t="s">
        <v>323</v>
      </c>
      <c r="Q19" t="s">
        <v>324</v>
      </c>
      <c r="R19" t="s">
        <v>325</v>
      </c>
      <c r="T19" t="s">
        <v>326</v>
      </c>
      <c r="X19" t="str">
        <f>HYPERLINK("https://nconnect.nicmar.ac.in/storage/profile/69c681661cc13.png","Download")</f>
        <v>0</v>
      </c>
      <c r="Y19" t="s">
        <v>53</v>
      </c>
      <c r="Z19" t="s">
        <v>53</v>
      </c>
      <c r="AA19" t="s">
        <v>53</v>
      </c>
      <c r="AB19" t="s">
        <v>53</v>
      </c>
      <c r="AC19" t="s">
        <v>53</v>
      </c>
      <c r="AD19" t="s">
        <v>53</v>
      </c>
      <c r="AE19" t="s">
        <v>327</v>
      </c>
    </row>
    <row r="20" spans="1:31">
      <c r="A20" t="s">
        <v>31</v>
      </c>
      <c r="B20" t="s">
        <v>32</v>
      </c>
      <c r="C20" t="s">
        <v>328</v>
      </c>
      <c r="D20" t="s">
        <v>329</v>
      </c>
      <c r="E20">
        <v>8983277205</v>
      </c>
      <c r="F20" t="s">
        <v>330</v>
      </c>
      <c r="G20" t="s">
        <v>331</v>
      </c>
      <c r="H20" t="s">
        <v>332</v>
      </c>
      <c r="I20" t="s">
        <v>333</v>
      </c>
      <c r="J20" t="s">
        <v>334</v>
      </c>
      <c r="K20" t="s">
        <v>335</v>
      </c>
      <c r="L20" t="s">
        <v>336</v>
      </c>
      <c r="M20" t="s">
        <v>337</v>
      </c>
      <c r="N20" t="s">
        <v>338</v>
      </c>
      <c r="S20" t="s">
        <v>339</v>
      </c>
      <c r="T20" t="s">
        <v>340</v>
      </c>
      <c r="U20" t="s">
        <v>341</v>
      </c>
      <c r="X20" t="str">
        <f>HYPERLINK("https://nconnect.nicmar.ac.in/storage/profile/6998346f10996.png","Download")</f>
        <v>0</v>
      </c>
      <c r="Y20" t="s">
        <v>53</v>
      </c>
      <c r="Z20" t="s">
        <v>53</v>
      </c>
      <c r="AA20" t="s">
        <v>53</v>
      </c>
      <c r="AB20" t="s">
        <v>53</v>
      </c>
      <c r="AC20" t="s">
        <v>53</v>
      </c>
      <c r="AD20" t="s">
        <v>53</v>
      </c>
      <c r="AE20" t="s">
        <v>342</v>
      </c>
    </row>
    <row r="21" spans="1:31">
      <c r="A21" t="s">
        <v>31</v>
      </c>
      <c r="B21" t="s">
        <v>32</v>
      </c>
      <c r="C21" t="s">
        <v>343</v>
      </c>
      <c r="D21" t="s">
        <v>344</v>
      </c>
      <c r="E21">
        <v>9822607590</v>
      </c>
      <c r="F21" t="s">
        <v>345</v>
      </c>
      <c r="G21" t="s">
        <v>346</v>
      </c>
      <c r="H21" t="s">
        <v>347</v>
      </c>
      <c r="I21" t="s">
        <v>348</v>
      </c>
      <c r="J21" t="s">
        <v>349</v>
      </c>
      <c r="K21" t="s">
        <v>350</v>
      </c>
      <c r="L21" t="s">
        <v>351</v>
      </c>
      <c r="M21" t="s">
        <v>352</v>
      </c>
      <c r="N21" t="s">
        <v>353</v>
      </c>
      <c r="O21" t="s">
        <v>354</v>
      </c>
      <c r="P21" t="s">
        <v>355</v>
      </c>
      <c r="Q21" t="s">
        <v>356</v>
      </c>
      <c r="R21" t="s">
        <v>357</v>
      </c>
      <c r="S21" t="s">
        <v>358</v>
      </c>
      <c r="T21" t="s">
        <v>359</v>
      </c>
      <c r="U21" t="s">
        <v>360</v>
      </c>
      <c r="V21" t="s">
        <v>361</v>
      </c>
      <c r="W21" t="s">
        <v>362</v>
      </c>
      <c r="X21" t="str">
        <f>HYPERLINK("https://nconnect.nicmar.ac.in/storage/profile/69c3a32e494fc.png","Download")</f>
        <v>0</v>
      </c>
      <c r="Y21" t="s">
        <v>53</v>
      </c>
      <c r="Z21" t="s">
        <v>53</v>
      </c>
      <c r="AA21" t="s">
        <v>53</v>
      </c>
      <c r="AB21" t="s">
        <v>53</v>
      </c>
      <c r="AC21" t="s">
        <v>53</v>
      </c>
      <c r="AD21" t="s">
        <v>53</v>
      </c>
      <c r="AE21" t="s">
        <v>363</v>
      </c>
    </row>
    <row r="22" spans="1:31">
      <c r="A22" t="s">
        <v>31</v>
      </c>
      <c r="B22" t="s">
        <v>32</v>
      </c>
      <c r="C22" t="s">
        <v>364</v>
      </c>
      <c r="D22" t="s">
        <v>365</v>
      </c>
      <c r="E22">
        <v>9866081761</v>
      </c>
      <c r="F22" t="s">
        <v>366</v>
      </c>
      <c r="G22" t="s">
        <v>367</v>
      </c>
      <c r="H22" t="s">
        <v>368</v>
      </c>
      <c r="I22" t="s">
        <v>369</v>
      </c>
      <c r="K22" t="s">
        <v>370</v>
      </c>
      <c r="M22" t="s">
        <v>371</v>
      </c>
      <c r="N22" t="s">
        <v>372</v>
      </c>
      <c r="O22" t="s">
        <v>373</v>
      </c>
      <c r="Q22" t="s">
        <v>46</v>
      </c>
      <c r="T22" t="s">
        <v>374</v>
      </c>
      <c r="X22" t="str">
        <f>HYPERLINK("https://nconnect.nicmar.ac.in/storage/profile/6996d1d70d53f.png","Download")</f>
        <v>0</v>
      </c>
      <c r="Y22" t="s">
        <v>53</v>
      </c>
      <c r="Z22" t="s">
        <v>53</v>
      </c>
      <c r="AA22" t="s">
        <v>53</v>
      </c>
      <c r="AB22" t="s">
        <v>53</v>
      </c>
      <c r="AC22" t="s">
        <v>53</v>
      </c>
      <c r="AD22" t="s">
        <v>53</v>
      </c>
      <c r="AE22" t="s">
        <v>375</v>
      </c>
    </row>
    <row r="23" spans="1:31">
      <c r="A23" t="s">
        <v>31</v>
      </c>
      <c r="B23" t="s">
        <v>32</v>
      </c>
      <c r="C23" t="s">
        <v>376</v>
      </c>
      <c r="D23" t="s">
        <v>377</v>
      </c>
      <c r="E23">
        <v>8668245845</v>
      </c>
      <c r="F23" t="s">
        <v>378</v>
      </c>
      <c r="G23" t="s">
        <v>379</v>
      </c>
      <c r="H23" t="s">
        <v>380</v>
      </c>
      <c r="I23" t="s">
        <v>381</v>
      </c>
      <c r="J23" t="s">
        <v>382</v>
      </c>
      <c r="K23" t="s">
        <v>383</v>
      </c>
      <c r="L23" t="s">
        <v>384</v>
      </c>
      <c r="M23" t="s">
        <v>385</v>
      </c>
      <c r="N23" t="s">
        <v>386</v>
      </c>
      <c r="P23" t="s">
        <v>387</v>
      </c>
      <c r="Q23" t="s">
        <v>388</v>
      </c>
      <c r="S23" t="s">
        <v>389</v>
      </c>
      <c r="T23" t="s">
        <v>390</v>
      </c>
      <c r="U23" t="s">
        <v>391</v>
      </c>
      <c r="V23" t="s">
        <v>391</v>
      </c>
      <c r="W23" t="s">
        <v>392</v>
      </c>
      <c r="X23" t="str">
        <f>HYPERLINK("https://nconnect.nicmar.ac.in/storage/profile/69c9f4be83cea.png","Download")</f>
        <v>0</v>
      </c>
      <c r="Y23" t="s">
        <v>53</v>
      </c>
      <c r="Z23" t="s">
        <v>53</v>
      </c>
      <c r="AA23" t="s">
        <v>53</v>
      </c>
      <c r="AB23" t="s">
        <v>53</v>
      </c>
      <c r="AC23" t="s">
        <v>53</v>
      </c>
      <c r="AD23" t="s">
        <v>53</v>
      </c>
      <c r="AE23" t="s">
        <v>393</v>
      </c>
    </row>
    <row r="24" spans="1:31">
      <c r="A24" t="s">
        <v>31</v>
      </c>
      <c r="B24" t="s">
        <v>32</v>
      </c>
      <c r="C24" t="s">
        <v>394</v>
      </c>
      <c r="D24" t="s">
        <v>395</v>
      </c>
      <c r="E24">
        <v>9872005961</v>
      </c>
      <c r="F24" t="s">
        <v>396</v>
      </c>
      <c r="G24" t="s">
        <v>397</v>
      </c>
      <c r="H24" t="s">
        <v>398</v>
      </c>
      <c r="I24" t="s">
        <v>399</v>
      </c>
      <c r="J24" t="s">
        <v>400</v>
      </c>
      <c r="K24" t="s">
        <v>401</v>
      </c>
      <c r="L24" t="s">
        <v>402</v>
      </c>
      <c r="N24" t="s">
        <v>403</v>
      </c>
      <c r="P24" t="s">
        <v>404</v>
      </c>
      <c r="Q24" t="s">
        <v>405</v>
      </c>
      <c r="R24" t="s">
        <v>406</v>
      </c>
      <c r="S24" t="s">
        <v>407</v>
      </c>
      <c r="T24" t="s">
        <v>408</v>
      </c>
      <c r="X24" t="str">
        <f>HYPERLINK("https://nconnect.nicmar.ac.in/storage/profile/69ca154246884.png","Download")</f>
        <v>0</v>
      </c>
      <c r="Y24" t="s">
        <v>53</v>
      </c>
      <c r="Z24" t="s">
        <v>53</v>
      </c>
      <c r="AA24" t="s">
        <v>53</v>
      </c>
      <c r="AB24" t="s">
        <v>53</v>
      </c>
      <c r="AC24" t="s">
        <v>53</v>
      </c>
      <c r="AD24" t="s">
        <v>53</v>
      </c>
      <c r="AE24" t="s">
        <v>409</v>
      </c>
    </row>
    <row r="25" spans="1:31">
      <c r="A25" t="s">
        <v>31</v>
      </c>
      <c r="B25" t="s">
        <v>32</v>
      </c>
      <c r="C25" t="s">
        <v>410</v>
      </c>
      <c r="D25" t="s">
        <v>411</v>
      </c>
      <c r="E25">
        <v>9010202842</v>
      </c>
      <c r="F25" t="s">
        <v>412</v>
      </c>
      <c r="G25" t="s">
        <v>413</v>
      </c>
      <c r="H25" t="s">
        <v>414</v>
      </c>
      <c r="I25" t="s">
        <v>415</v>
      </c>
      <c r="J25" t="s">
        <v>416</v>
      </c>
      <c r="K25" t="s">
        <v>417</v>
      </c>
      <c r="L25" t="s">
        <v>418</v>
      </c>
      <c r="Q25" t="s">
        <v>284</v>
      </c>
      <c r="S25" t="s">
        <v>419</v>
      </c>
      <c r="T25" t="s">
        <v>420</v>
      </c>
      <c r="U25" t="s">
        <v>421</v>
      </c>
      <c r="V25" t="s">
        <v>422</v>
      </c>
      <c r="W25" t="s">
        <v>423</v>
      </c>
      <c r="X25" t="str">
        <f>HYPERLINK("https://nconnect.nicmar.ac.in/storage/profile/69cd453d778a3.png","Download")</f>
        <v>0</v>
      </c>
      <c r="Y25" t="s">
        <v>53</v>
      </c>
      <c r="Z25" t="s">
        <v>53</v>
      </c>
      <c r="AA25" t="s">
        <v>53</v>
      </c>
      <c r="AB25" t="s">
        <v>53</v>
      </c>
      <c r="AC25" t="s">
        <v>53</v>
      </c>
      <c r="AD25" t="s">
        <v>53</v>
      </c>
      <c r="AE25" t="s">
        <v>424</v>
      </c>
    </row>
    <row r="26" spans="1:31">
      <c r="A26" t="s">
        <v>31</v>
      </c>
      <c r="B26" t="s">
        <v>32</v>
      </c>
      <c r="C26" t="s">
        <v>425</v>
      </c>
      <c r="D26" t="s">
        <v>426</v>
      </c>
      <c r="E26">
        <v>9422061954</v>
      </c>
      <c r="F26" t="s">
        <v>427</v>
      </c>
      <c r="G26" t="s">
        <v>428</v>
      </c>
      <c r="H26" t="s">
        <v>429</v>
      </c>
      <c r="I26" t="s">
        <v>430</v>
      </c>
      <c r="J26" t="s">
        <v>431</v>
      </c>
      <c r="K26" t="s">
        <v>432</v>
      </c>
      <c r="L26" t="s">
        <v>433</v>
      </c>
      <c r="M26" t="s">
        <v>434</v>
      </c>
      <c r="N26" t="s">
        <v>435</v>
      </c>
      <c r="O26" t="s">
        <v>436</v>
      </c>
      <c r="P26" t="s">
        <v>437</v>
      </c>
      <c r="R26" t="s">
        <v>438</v>
      </c>
      <c r="S26" t="s">
        <v>439</v>
      </c>
      <c r="T26" t="s">
        <v>440</v>
      </c>
      <c r="U26" t="s">
        <v>441</v>
      </c>
      <c r="X26" t="str">
        <f>HYPERLINK("https://nconnect.nicmar.ac.in/storage/profile/69bd3745a5bf4.png","Download")</f>
        <v>0</v>
      </c>
      <c r="Y26" t="s">
        <v>53</v>
      </c>
      <c r="Z26" t="s">
        <v>53</v>
      </c>
      <c r="AA26" t="s">
        <v>53</v>
      </c>
      <c r="AB26" t="s">
        <v>53</v>
      </c>
      <c r="AC26" t="s">
        <v>53</v>
      </c>
      <c r="AD26" t="s">
        <v>53</v>
      </c>
      <c r="AE26" t="s">
        <v>442</v>
      </c>
    </row>
    <row r="27" spans="1:31">
      <c r="A27" t="s">
        <v>31</v>
      </c>
      <c r="B27" t="s">
        <v>32</v>
      </c>
      <c r="C27" t="s">
        <v>443</v>
      </c>
      <c r="D27" t="s">
        <v>444</v>
      </c>
      <c r="E27">
        <v>9894396544</v>
      </c>
      <c r="F27" t="s">
        <v>445</v>
      </c>
      <c r="G27" t="s">
        <v>446</v>
      </c>
      <c r="H27" t="s">
        <v>447</v>
      </c>
      <c r="I27" t="s">
        <v>448</v>
      </c>
      <c r="J27" t="s">
        <v>449</v>
      </c>
      <c r="K27" t="s">
        <v>450</v>
      </c>
      <c r="L27" t="s">
        <v>451</v>
      </c>
      <c r="M27" t="s">
        <v>452</v>
      </c>
      <c r="N27" t="s">
        <v>453</v>
      </c>
      <c r="O27" t="s">
        <v>454</v>
      </c>
      <c r="P27" t="s">
        <v>455</v>
      </c>
      <c r="Q27" t="s">
        <v>456</v>
      </c>
      <c r="R27" t="s">
        <v>457</v>
      </c>
      <c r="S27" t="s">
        <v>458</v>
      </c>
      <c r="T27" t="s">
        <v>459</v>
      </c>
      <c r="U27" t="s">
        <v>460</v>
      </c>
      <c r="V27" t="s">
        <v>461</v>
      </c>
      <c r="X27" t="str">
        <f>HYPERLINK("https://nconnect.nicmar.ac.in/storage/profile/69ca6465bd9f6.png","Download")</f>
        <v>0</v>
      </c>
      <c r="Y27" t="s">
        <v>53</v>
      </c>
      <c r="Z27" t="s">
        <v>53</v>
      </c>
      <c r="AA27" t="s">
        <v>53</v>
      </c>
      <c r="AB27" t="s">
        <v>53</v>
      </c>
      <c r="AC27" t="s">
        <v>53</v>
      </c>
      <c r="AD27" t="s">
        <v>53</v>
      </c>
      <c r="AE27" t="s">
        <v>462</v>
      </c>
    </row>
    <row r="28" spans="1:31">
      <c r="A28" t="s">
        <v>31</v>
      </c>
      <c r="B28" t="s">
        <v>32</v>
      </c>
      <c r="C28" t="s">
        <v>463</v>
      </c>
      <c r="D28" t="s">
        <v>464</v>
      </c>
      <c r="E28">
        <v>9483210107</v>
      </c>
      <c r="F28" t="s">
        <v>465</v>
      </c>
      <c r="G28" t="s">
        <v>466</v>
      </c>
      <c r="H28" t="s">
        <v>467</v>
      </c>
      <c r="I28" t="s">
        <v>468</v>
      </c>
      <c r="J28" t="s">
        <v>469</v>
      </c>
      <c r="K28" t="s">
        <v>470</v>
      </c>
      <c r="L28" t="s">
        <v>471</v>
      </c>
      <c r="M28" t="s">
        <v>472</v>
      </c>
      <c r="P28" t="s">
        <v>473</v>
      </c>
      <c r="Q28" t="s">
        <v>474</v>
      </c>
      <c r="S28" t="s">
        <v>475</v>
      </c>
      <c r="T28" t="s">
        <v>476</v>
      </c>
      <c r="U28" t="s">
        <v>477</v>
      </c>
      <c r="V28" t="s">
        <v>478</v>
      </c>
      <c r="X28" t="s">
        <v>53</v>
      </c>
      <c r="Y28" t="s">
        <v>53</v>
      </c>
      <c r="Z28" t="s">
        <v>53</v>
      </c>
      <c r="AA28" t="s">
        <v>53</v>
      </c>
      <c r="AB28" t="s">
        <v>53</v>
      </c>
      <c r="AC28" t="s">
        <v>53</v>
      </c>
      <c r="AD28" t="s">
        <v>53</v>
      </c>
      <c r="AE28" t="s">
        <v>479</v>
      </c>
    </row>
    <row r="29" spans="1:31">
      <c r="A29" t="s">
        <v>31</v>
      </c>
      <c r="B29" t="s">
        <v>32</v>
      </c>
      <c r="C29" t="s">
        <v>480</v>
      </c>
      <c r="D29" t="s">
        <v>481</v>
      </c>
      <c r="E29">
        <v>7318196866</v>
      </c>
      <c r="F29" t="s">
        <v>482</v>
      </c>
      <c r="G29" t="s">
        <v>483</v>
      </c>
      <c r="H29" t="s">
        <v>484</v>
      </c>
      <c r="M29" t="s">
        <v>485</v>
      </c>
      <c r="N29" t="s">
        <v>486</v>
      </c>
      <c r="P29" t="s">
        <v>487</v>
      </c>
      <c r="Q29" t="s">
        <v>488</v>
      </c>
      <c r="R29" t="s">
        <v>489</v>
      </c>
      <c r="T29" t="s">
        <v>490</v>
      </c>
      <c r="X29" t="str">
        <f>HYPERLINK("https://nconnect.nicmar.ac.in/storage/profile/69bc09a4cae25.png","Download")</f>
        <v>0</v>
      </c>
      <c r="Y29" t="s">
        <v>53</v>
      </c>
      <c r="Z29" t="s">
        <v>53</v>
      </c>
      <c r="AA29" t="s">
        <v>53</v>
      </c>
      <c r="AB29" t="s">
        <v>53</v>
      </c>
      <c r="AC29" t="s">
        <v>53</v>
      </c>
      <c r="AD29" t="s">
        <v>53</v>
      </c>
      <c r="AE29" t="s">
        <v>491</v>
      </c>
    </row>
    <row r="30" spans="1:31">
      <c r="A30" t="s">
        <v>31</v>
      </c>
      <c r="B30" t="s">
        <v>32</v>
      </c>
      <c r="C30" t="s">
        <v>492</v>
      </c>
      <c r="D30" t="s">
        <v>493</v>
      </c>
      <c r="E30">
        <v>9923056961</v>
      </c>
      <c r="F30" t="s">
        <v>494</v>
      </c>
      <c r="G30" t="s">
        <v>495</v>
      </c>
      <c r="H30" t="s">
        <v>496</v>
      </c>
      <c r="I30" t="s">
        <v>497</v>
      </c>
      <c r="J30" t="s">
        <v>498</v>
      </c>
      <c r="K30" t="s">
        <v>499</v>
      </c>
      <c r="L30" t="s">
        <v>500</v>
      </c>
      <c r="M30" t="s">
        <v>501</v>
      </c>
      <c r="N30" t="s">
        <v>502</v>
      </c>
      <c r="O30" t="s">
        <v>503</v>
      </c>
      <c r="P30" t="s">
        <v>504</v>
      </c>
      <c r="Q30" t="s">
        <v>505</v>
      </c>
      <c r="R30" t="s">
        <v>506</v>
      </c>
      <c r="S30" t="s">
        <v>507</v>
      </c>
      <c r="T30" t="s">
        <v>508</v>
      </c>
      <c r="U30" t="s">
        <v>509</v>
      </c>
      <c r="X30" t="str">
        <f>HYPERLINK("https://nconnect.nicmar.ac.in/storage/profile/69ce25017c3f4.png","Download")</f>
        <v>0</v>
      </c>
      <c r="Y30" t="s">
        <v>53</v>
      </c>
      <c r="Z30" t="s">
        <v>53</v>
      </c>
      <c r="AA30" t="s">
        <v>53</v>
      </c>
      <c r="AB30" t="s">
        <v>53</v>
      </c>
      <c r="AC30" t="s">
        <v>53</v>
      </c>
      <c r="AD30" t="s">
        <v>53</v>
      </c>
      <c r="AE30" t="s">
        <v>510</v>
      </c>
    </row>
    <row r="31" spans="1:31">
      <c r="A31" t="s">
        <v>31</v>
      </c>
      <c r="B31" t="s">
        <v>32</v>
      </c>
      <c r="C31" t="s">
        <v>511</v>
      </c>
      <c r="D31" t="s">
        <v>512</v>
      </c>
      <c r="E31">
        <v>7378774973</v>
      </c>
      <c r="F31" t="s">
        <v>513</v>
      </c>
      <c r="G31" t="s">
        <v>514</v>
      </c>
      <c r="H31" t="s">
        <v>515</v>
      </c>
      <c r="I31" t="s">
        <v>516</v>
      </c>
      <c r="J31" t="s">
        <v>517</v>
      </c>
      <c r="K31" t="s">
        <v>518</v>
      </c>
      <c r="L31" t="s">
        <v>519</v>
      </c>
      <c r="M31" t="s">
        <v>520</v>
      </c>
      <c r="N31" t="s">
        <v>521</v>
      </c>
      <c r="O31" t="s">
        <v>522</v>
      </c>
      <c r="P31" t="s">
        <v>523</v>
      </c>
      <c r="Q31" t="s">
        <v>324</v>
      </c>
      <c r="R31" t="s">
        <v>524</v>
      </c>
      <c r="S31" t="s">
        <v>525</v>
      </c>
      <c r="T31" t="s">
        <v>526</v>
      </c>
      <c r="U31" t="s">
        <v>527</v>
      </c>
      <c r="V31" t="s">
        <v>528</v>
      </c>
      <c r="W31" t="s">
        <v>529</v>
      </c>
      <c r="X31" t="str">
        <f>HYPERLINK("https://nconnect.nicmar.ac.in/storage/profile/69ce38b86aafd.png","Download")</f>
        <v>0</v>
      </c>
      <c r="Y31" t="s">
        <v>53</v>
      </c>
      <c r="Z31" t="s">
        <v>53</v>
      </c>
      <c r="AA31" t="s">
        <v>53</v>
      </c>
      <c r="AB31" t="s">
        <v>53</v>
      </c>
      <c r="AC31" t="s">
        <v>53</v>
      </c>
      <c r="AD31" t="s">
        <v>53</v>
      </c>
      <c r="AE31" t="s">
        <v>530</v>
      </c>
    </row>
    <row r="32" spans="1:31">
      <c r="A32" t="s">
        <v>31</v>
      </c>
      <c r="B32" t="s">
        <v>32</v>
      </c>
      <c r="C32" t="s">
        <v>531</v>
      </c>
      <c r="D32" t="s">
        <v>532</v>
      </c>
      <c r="E32">
        <v>9970700701</v>
      </c>
      <c r="F32" t="s">
        <v>533</v>
      </c>
      <c r="G32" t="s">
        <v>534</v>
      </c>
      <c r="H32" t="s">
        <v>535</v>
      </c>
      <c r="I32" t="s">
        <v>536</v>
      </c>
      <c r="J32" t="s">
        <v>537</v>
      </c>
      <c r="K32" t="s">
        <v>538</v>
      </c>
      <c r="L32" t="s">
        <v>539</v>
      </c>
      <c r="M32" t="s">
        <v>540</v>
      </c>
      <c r="N32" t="s">
        <v>541</v>
      </c>
      <c r="O32" t="s">
        <v>542</v>
      </c>
      <c r="P32" t="s">
        <v>543</v>
      </c>
      <c r="Q32" t="s">
        <v>544</v>
      </c>
      <c r="R32" t="s">
        <v>545</v>
      </c>
      <c r="S32" t="s">
        <v>546</v>
      </c>
      <c r="T32" t="s">
        <v>547</v>
      </c>
      <c r="U32" t="s">
        <v>548</v>
      </c>
      <c r="V32" t="s">
        <v>549</v>
      </c>
      <c r="W32" t="s">
        <v>550</v>
      </c>
      <c r="X32" t="str">
        <f>HYPERLINK("https://nconnect.nicmar.ac.in/storage/profile/69ca7d3020775.png","Download")</f>
        <v>0</v>
      </c>
      <c r="Y32" t="s">
        <v>53</v>
      </c>
      <c r="Z32" t="s">
        <v>53</v>
      </c>
      <c r="AA32" t="s">
        <v>53</v>
      </c>
      <c r="AB32" t="s">
        <v>53</v>
      </c>
      <c r="AC32" t="s">
        <v>53</v>
      </c>
      <c r="AD32" t="s">
        <v>53</v>
      </c>
      <c r="AE32" t="s">
        <v>551</v>
      </c>
    </row>
    <row r="33" spans="1:31">
      <c r="A33" t="s">
        <v>31</v>
      </c>
      <c r="B33" t="s">
        <v>32</v>
      </c>
      <c r="C33" t="s">
        <v>552</v>
      </c>
      <c r="D33" t="s">
        <v>553</v>
      </c>
      <c r="E33">
        <v>9890835363</v>
      </c>
      <c r="F33" t="s">
        <v>554</v>
      </c>
      <c r="G33" t="s">
        <v>555</v>
      </c>
      <c r="H33" t="s">
        <v>556</v>
      </c>
      <c r="I33" t="s">
        <v>557</v>
      </c>
      <c r="J33" t="s">
        <v>558</v>
      </c>
      <c r="K33" t="s">
        <v>559</v>
      </c>
      <c r="L33" t="s">
        <v>560</v>
      </c>
      <c r="M33" t="s">
        <v>561</v>
      </c>
      <c r="O33" t="s">
        <v>562</v>
      </c>
      <c r="P33" t="s">
        <v>563</v>
      </c>
      <c r="Q33" t="s">
        <v>564</v>
      </c>
      <c r="R33" t="s">
        <v>565</v>
      </c>
      <c r="S33" t="s">
        <v>566</v>
      </c>
      <c r="T33" t="s">
        <v>567</v>
      </c>
      <c r="X33" t="str">
        <f>HYPERLINK("https://nconnect.nicmar.ac.in/storage/profile/69cdfe1a27a64.png","Download")</f>
        <v>0</v>
      </c>
      <c r="Y33" t="s">
        <v>53</v>
      </c>
      <c r="Z33" t="s">
        <v>53</v>
      </c>
      <c r="AA33" t="s">
        <v>53</v>
      </c>
      <c r="AB33" t="s">
        <v>53</v>
      </c>
      <c r="AC33" t="s">
        <v>53</v>
      </c>
      <c r="AD33" t="s">
        <v>53</v>
      </c>
      <c r="AE33" t="s">
        <v>568</v>
      </c>
    </row>
    <row r="34" spans="1:31">
      <c r="A34" t="s">
        <v>31</v>
      </c>
      <c r="B34" t="s">
        <v>32</v>
      </c>
      <c r="C34" t="s">
        <v>569</v>
      </c>
      <c r="D34" t="s">
        <v>570</v>
      </c>
      <c r="E34">
        <v>7722072696</v>
      </c>
      <c r="F34" t="s">
        <v>571</v>
      </c>
      <c r="G34" t="s">
        <v>572</v>
      </c>
      <c r="H34" t="s">
        <v>573</v>
      </c>
      <c r="I34" t="s">
        <v>574</v>
      </c>
      <c r="K34" t="s">
        <v>575</v>
      </c>
      <c r="L34" t="s">
        <v>576</v>
      </c>
      <c r="O34" t="s">
        <v>577</v>
      </c>
      <c r="P34" t="s">
        <v>578</v>
      </c>
      <c r="Q34" t="s">
        <v>324</v>
      </c>
      <c r="R34" t="s">
        <v>579</v>
      </c>
      <c r="S34" t="s">
        <v>580</v>
      </c>
      <c r="T34" t="s">
        <v>581</v>
      </c>
      <c r="U34" t="s">
        <v>582</v>
      </c>
      <c r="V34" t="s">
        <v>583</v>
      </c>
      <c r="W34" t="s">
        <v>584</v>
      </c>
      <c r="X34" t="str">
        <f>HYPERLINK("https://nconnect.nicmar.ac.in/storage/profile/69c8b2de515c3.png","Download")</f>
        <v>0</v>
      </c>
      <c r="Y34" t="s">
        <v>53</v>
      </c>
      <c r="Z34" t="s">
        <v>53</v>
      </c>
      <c r="AA34" t="s">
        <v>53</v>
      </c>
      <c r="AB34" t="s">
        <v>53</v>
      </c>
      <c r="AC34" t="s">
        <v>53</v>
      </c>
      <c r="AD34" t="s">
        <v>53</v>
      </c>
      <c r="AE34" t="s">
        <v>585</v>
      </c>
    </row>
    <row r="35" spans="1:31">
      <c r="A35" t="s">
        <v>31</v>
      </c>
      <c r="B35" t="s">
        <v>32</v>
      </c>
      <c r="C35" t="s">
        <v>586</v>
      </c>
      <c r="D35" t="s">
        <v>587</v>
      </c>
      <c r="E35">
        <v>9673455331</v>
      </c>
      <c r="F35" t="s">
        <v>588</v>
      </c>
      <c r="G35" t="s">
        <v>589</v>
      </c>
      <c r="H35" t="s">
        <v>590</v>
      </c>
      <c r="I35" t="s">
        <v>591</v>
      </c>
      <c r="J35" t="s">
        <v>592</v>
      </c>
      <c r="K35" t="s">
        <v>593</v>
      </c>
      <c r="L35" t="s">
        <v>594</v>
      </c>
      <c r="M35" t="s">
        <v>595</v>
      </c>
      <c r="N35" t="s">
        <v>596</v>
      </c>
      <c r="O35" t="s">
        <v>597</v>
      </c>
      <c r="P35" t="s">
        <v>598</v>
      </c>
      <c r="R35" t="s">
        <v>599</v>
      </c>
      <c r="S35" t="s">
        <v>600</v>
      </c>
      <c r="T35" t="s">
        <v>601</v>
      </c>
      <c r="U35" t="s">
        <v>602</v>
      </c>
      <c r="V35" t="s">
        <v>603</v>
      </c>
      <c r="W35" t="s">
        <v>604</v>
      </c>
      <c r="X35" t="str">
        <f>HYPERLINK("https://nconnect.nicmar.ac.in/storage/profile/69cf64e991444.png","Download")</f>
        <v>0</v>
      </c>
      <c r="Y35" t="s">
        <v>53</v>
      </c>
      <c r="Z35" t="s">
        <v>53</v>
      </c>
      <c r="AA35" t="s">
        <v>53</v>
      </c>
      <c r="AB35" t="s">
        <v>53</v>
      </c>
      <c r="AC35" t="s">
        <v>53</v>
      </c>
      <c r="AD35" t="s">
        <v>53</v>
      </c>
      <c r="AE35" t="s">
        <v>605</v>
      </c>
    </row>
    <row r="36" spans="1:31">
      <c r="A36" t="s">
        <v>31</v>
      </c>
      <c r="B36" t="s">
        <v>32</v>
      </c>
      <c r="C36" t="s">
        <v>606</v>
      </c>
      <c r="D36" t="s">
        <v>607</v>
      </c>
      <c r="E36">
        <v>9881474729</v>
      </c>
      <c r="F36" t="s">
        <v>608</v>
      </c>
      <c r="G36" t="s">
        <v>609</v>
      </c>
      <c r="H36" t="s">
        <v>610</v>
      </c>
      <c r="I36" t="s">
        <v>611</v>
      </c>
      <c r="J36" t="s">
        <v>612</v>
      </c>
      <c r="K36" t="s">
        <v>613</v>
      </c>
      <c r="M36" t="s">
        <v>614</v>
      </c>
      <c r="N36" t="s">
        <v>615</v>
      </c>
      <c r="Q36" t="s">
        <v>616</v>
      </c>
      <c r="R36" t="s">
        <v>617</v>
      </c>
      <c r="S36" t="s">
        <v>618</v>
      </c>
      <c r="X36" t="str">
        <f>HYPERLINK("https://nconnect.nicmar.ac.in/storage/profile/69cf83196f0d9.png","Download")</f>
        <v>0</v>
      </c>
      <c r="Y36" t="s">
        <v>53</v>
      </c>
      <c r="Z36" t="s">
        <v>53</v>
      </c>
      <c r="AA36" t="s">
        <v>53</v>
      </c>
      <c r="AB36" t="s">
        <v>53</v>
      </c>
      <c r="AC36" t="s">
        <v>53</v>
      </c>
      <c r="AD36" t="s">
        <v>53</v>
      </c>
      <c r="AE36" t="s">
        <v>619</v>
      </c>
    </row>
    <row r="37" spans="1:31">
      <c r="A37" t="s">
        <v>31</v>
      </c>
      <c r="B37" t="s">
        <v>32</v>
      </c>
      <c r="C37" t="s">
        <v>620</v>
      </c>
      <c r="D37" t="s">
        <v>621</v>
      </c>
      <c r="E37">
        <v>9423175320</v>
      </c>
      <c r="F37" t="s">
        <v>622</v>
      </c>
      <c r="G37" t="s">
        <v>623</v>
      </c>
      <c r="H37" t="s">
        <v>610</v>
      </c>
      <c r="I37" t="s">
        <v>624</v>
      </c>
      <c r="J37" t="s">
        <v>625</v>
      </c>
      <c r="K37" t="s">
        <v>626</v>
      </c>
      <c r="L37" t="s">
        <v>627</v>
      </c>
      <c r="M37" t="s">
        <v>628</v>
      </c>
      <c r="N37" t="s">
        <v>629</v>
      </c>
      <c r="O37" t="s">
        <v>630</v>
      </c>
      <c r="P37" t="s">
        <v>631</v>
      </c>
      <c r="Q37" t="s">
        <v>632</v>
      </c>
      <c r="R37" t="s">
        <v>633</v>
      </c>
      <c r="S37" t="s">
        <v>634</v>
      </c>
      <c r="T37" t="s">
        <v>635</v>
      </c>
      <c r="U37" t="s">
        <v>636</v>
      </c>
      <c r="V37" t="s">
        <v>637</v>
      </c>
      <c r="W37" t="s">
        <v>638</v>
      </c>
      <c r="X37" t="str">
        <f>HYPERLINK("https://nconnect.nicmar.ac.in/storage/profile/69cebcdd5c6c3.png","Download")</f>
        <v>0</v>
      </c>
      <c r="Y37" t="s">
        <v>53</v>
      </c>
      <c r="Z37" t="s">
        <v>53</v>
      </c>
      <c r="AA37" t="s">
        <v>53</v>
      </c>
      <c r="AB37" t="s">
        <v>53</v>
      </c>
      <c r="AC37" t="s">
        <v>53</v>
      </c>
      <c r="AD37" t="s">
        <v>53</v>
      </c>
      <c r="AE37" t="s">
        <v>639</v>
      </c>
    </row>
    <row r="38" spans="1:31">
      <c r="A38" t="s">
        <v>31</v>
      </c>
      <c r="B38" t="s">
        <v>32</v>
      </c>
      <c r="C38" t="s">
        <v>640</v>
      </c>
      <c r="D38" t="s">
        <v>641</v>
      </c>
      <c r="E38">
        <v>9437263982</v>
      </c>
      <c r="F38" t="s">
        <v>642</v>
      </c>
      <c r="G38" t="s">
        <v>643</v>
      </c>
      <c r="H38" t="s">
        <v>644</v>
      </c>
      <c r="I38" t="s">
        <v>645</v>
      </c>
      <c r="J38" t="s">
        <v>646</v>
      </c>
      <c r="M38" t="s">
        <v>647</v>
      </c>
      <c r="N38" t="s">
        <v>648</v>
      </c>
      <c r="O38" t="s">
        <v>649</v>
      </c>
      <c r="P38" t="s">
        <v>650</v>
      </c>
      <c r="R38" t="s">
        <v>651</v>
      </c>
      <c r="S38" t="s">
        <v>652</v>
      </c>
      <c r="T38" t="s">
        <v>653</v>
      </c>
      <c r="U38" t="s">
        <v>654</v>
      </c>
      <c r="X38" t="str">
        <f>HYPERLINK("https://nconnect.nicmar.ac.in/storage/profile/69ce2121f1280.png","Download")</f>
        <v>0</v>
      </c>
      <c r="Y38" t="s">
        <v>53</v>
      </c>
      <c r="Z38" t="s">
        <v>53</v>
      </c>
      <c r="AA38" t="s">
        <v>53</v>
      </c>
      <c r="AB38" t="s">
        <v>53</v>
      </c>
      <c r="AC38" t="s">
        <v>53</v>
      </c>
      <c r="AD38" t="s">
        <v>53</v>
      </c>
      <c r="AE38" t="s">
        <v>655</v>
      </c>
    </row>
    <row r="39" spans="1:31">
      <c r="A39" t="s">
        <v>31</v>
      </c>
      <c r="B39" t="s">
        <v>32</v>
      </c>
      <c r="C39" t="s">
        <v>656</v>
      </c>
      <c r="D39" t="s">
        <v>657</v>
      </c>
      <c r="E39">
        <v>9990661349</v>
      </c>
      <c r="F39" t="s">
        <v>658</v>
      </c>
      <c r="G39" t="s">
        <v>659</v>
      </c>
      <c r="H39" t="s">
        <v>660</v>
      </c>
      <c r="I39" t="s">
        <v>661</v>
      </c>
      <c r="K39" t="s">
        <v>662</v>
      </c>
      <c r="L39" t="s">
        <v>663</v>
      </c>
      <c r="X39" t="s">
        <v>53</v>
      </c>
      <c r="Y39" t="s">
        <v>53</v>
      </c>
      <c r="Z39" t="s">
        <v>53</v>
      </c>
      <c r="AA39" t="s">
        <v>53</v>
      </c>
      <c r="AB39" t="s">
        <v>53</v>
      </c>
      <c r="AC39" t="s">
        <v>53</v>
      </c>
      <c r="AD39" t="s">
        <v>53</v>
      </c>
      <c r="AE39"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2026-04-06T15:59:09+05:30</dcterms:created>
  <dcterms:modified xsi:type="dcterms:W3CDTF">2026-04-06T15:59:09+05:30</dcterms:modified>
  <dc:title>Untitled Spreadsheet</dc:title>
  <dc:description/>
  <dc:subject/>
  <cp:keywords/>
  <cp:category/>
</cp:coreProperties>
</file>